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1-figuresuplement3-Source_Data1\C-D\"/>
    </mc:Choice>
  </mc:AlternateContent>
  <bookViews>
    <workbookView xWindow="0" yWindow="0" windowWidth="14400" windowHeight="88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0" i="1" l="1"/>
  <c r="AB40" i="1"/>
  <c r="AA40" i="1"/>
  <c r="Z40" i="1"/>
  <c r="Y40" i="1"/>
  <c r="X40" i="1"/>
  <c r="W40" i="1"/>
  <c r="V40" i="1"/>
  <c r="U40" i="1"/>
  <c r="T40" i="1"/>
  <c r="AE40" i="1" s="1"/>
  <c r="AC38" i="1"/>
  <c r="AB38" i="1"/>
  <c r="AA38" i="1"/>
  <c r="Z38" i="1"/>
  <c r="Y38" i="1"/>
  <c r="X38" i="1"/>
  <c r="W38" i="1"/>
  <c r="V38" i="1"/>
  <c r="U38" i="1"/>
  <c r="T38" i="1"/>
  <c r="AE38" i="1" s="1"/>
  <c r="AC36" i="1"/>
  <c r="AB36" i="1"/>
  <c r="AA36" i="1"/>
  <c r="Z36" i="1"/>
  <c r="Y36" i="1"/>
  <c r="X36" i="1"/>
  <c r="W36" i="1"/>
  <c r="V36" i="1"/>
  <c r="U36" i="1"/>
  <c r="T36" i="1"/>
  <c r="AE36" i="1" s="1"/>
  <c r="AC34" i="1"/>
  <c r="AB34" i="1"/>
  <c r="AA34" i="1"/>
  <c r="Z34" i="1"/>
  <c r="Y34" i="1"/>
  <c r="X34" i="1"/>
  <c r="W34" i="1"/>
  <c r="V34" i="1"/>
  <c r="U34" i="1"/>
  <c r="T34" i="1"/>
  <c r="AE34" i="1" s="1"/>
  <c r="AC32" i="1"/>
  <c r="AB32" i="1"/>
  <c r="AA32" i="1"/>
  <c r="Z32" i="1"/>
  <c r="Y32" i="1"/>
  <c r="X32" i="1"/>
  <c r="W32" i="1"/>
  <c r="V32" i="1"/>
  <c r="U32" i="1"/>
  <c r="T32" i="1"/>
  <c r="AE32" i="1" s="1"/>
  <c r="AC30" i="1"/>
  <c r="AB30" i="1"/>
  <c r="AA30" i="1"/>
  <c r="Z30" i="1"/>
  <c r="Y30" i="1"/>
  <c r="X30" i="1"/>
  <c r="W30" i="1"/>
  <c r="V30" i="1"/>
  <c r="U30" i="1"/>
  <c r="T30" i="1"/>
  <c r="AD30" i="1" s="1"/>
  <c r="AC28" i="1"/>
  <c r="AB28" i="1"/>
  <c r="AA28" i="1"/>
  <c r="Z28" i="1"/>
  <c r="Y28" i="1"/>
  <c r="X28" i="1"/>
  <c r="W28" i="1"/>
  <c r="V28" i="1"/>
  <c r="U28" i="1"/>
  <c r="T28" i="1"/>
  <c r="AC26" i="1"/>
  <c r="AB26" i="1"/>
  <c r="AA26" i="1"/>
  <c r="Z26" i="1"/>
  <c r="Y26" i="1"/>
  <c r="X26" i="1"/>
  <c r="W26" i="1"/>
  <c r="V26" i="1"/>
  <c r="U26" i="1"/>
  <c r="T26" i="1"/>
  <c r="AC24" i="1"/>
  <c r="AB24" i="1"/>
  <c r="AA24" i="1"/>
  <c r="Z24" i="1"/>
  <c r="Y24" i="1"/>
  <c r="X24" i="1"/>
  <c r="W24" i="1"/>
  <c r="V24" i="1"/>
  <c r="U24" i="1"/>
  <c r="T24" i="1"/>
  <c r="AC22" i="1"/>
  <c r="AB22" i="1"/>
  <c r="AA22" i="1"/>
  <c r="Z22" i="1"/>
  <c r="Y22" i="1"/>
  <c r="X22" i="1"/>
  <c r="W22" i="1"/>
  <c r="V22" i="1"/>
  <c r="U22" i="1"/>
  <c r="T22" i="1"/>
  <c r="AD22" i="1" s="1"/>
  <c r="AC20" i="1"/>
  <c r="AB20" i="1"/>
  <c r="AA20" i="1"/>
  <c r="Z20" i="1"/>
  <c r="Y20" i="1"/>
  <c r="X20" i="1"/>
  <c r="W20" i="1"/>
  <c r="V20" i="1"/>
  <c r="U20" i="1"/>
  <c r="T20" i="1"/>
  <c r="AC18" i="1"/>
  <c r="AB18" i="1"/>
  <c r="AA18" i="1"/>
  <c r="Z18" i="1"/>
  <c r="Y18" i="1"/>
  <c r="X18" i="1"/>
  <c r="W18" i="1"/>
  <c r="V18" i="1"/>
  <c r="U18" i="1"/>
  <c r="T18" i="1"/>
  <c r="AC16" i="1"/>
  <c r="AB16" i="1"/>
  <c r="AA16" i="1"/>
  <c r="Z16" i="1"/>
  <c r="Y16" i="1"/>
  <c r="X16" i="1"/>
  <c r="W16" i="1"/>
  <c r="V16" i="1"/>
  <c r="U16" i="1"/>
  <c r="T16" i="1"/>
  <c r="AC14" i="1"/>
  <c r="AB14" i="1"/>
  <c r="AA14" i="1"/>
  <c r="Z14" i="1"/>
  <c r="Y14" i="1"/>
  <c r="X14" i="1"/>
  <c r="W14" i="1"/>
  <c r="V14" i="1"/>
  <c r="U14" i="1"/>
  <c r="T14" i="1"/>
  <c r="AD14" i="1" s="1"/>
  <c r="AC12" i="1"/>
  <c r="AB12" i="1"/>
  <c r="AA12" i="1"/>
  <c r="Z12" i="1"/>
  <c r="Y12" i="1"/>
  <c r="X12" i="1"/>
  <c r="W12" i="1"/>
  <c r="V12" i="1"/>
  <c r="U12" i="1"/>
  <c r="T12" i="1"/>
  <c r="AC10" i="1"/>
  <c r="AB10" i="1"/>
  <c r="AA10" i="1"/>
  <c r="Z10" i="1"/>
  <c r="Y10" i="1"/>
  <c r="X10" i="1"/>
  <c r="W10" i="1"/>
  <c r="V10" i="1"/>
  <c r="U10" i="1"/>
  <c r="T10" i="1"/>
  <c r="AC8" i="1"/>
  <c r="AB8" i="1"/>
  <c r="AA8" i="1"/>
  <c r="Z8" i="1"/>
  <c r="Y8" i="1"/>
  <c r="X8" i="1"/>
  <c r="W8" i="1"/>
  <c r="V8" i="1"/>
  <c r="U8" i="1"/>
  <c r="T8" i="1"/>
  <c r="AC6" i="1"/>
  <c r="AB6" i="1"/>
  <c r="AA6" i="1"/>
  <c r="Z6" i="1"/>
  <c r="Y6" i="1"/>
  <c r="X6" i="1"/>
  <c r="W6" i="1"/>
  <c r="V6" i="1"/>
  <c r="U6" i="1"/>
  <c r="T6" i="1"/>
  <c r="AE6" i="1" s="1"/>
  <c r="AC4" i="1"/>
  <c r="AB4" i="1"/>
  <c r="AA4" i="1"/>
  <c r="Z4" i="1"/>
  <c r="Y4" i="1"/>
  <c r="X4" i="1"/>
  <c r="W4" i="1"/>
  <c r="V4" i="1"/>
  <c r="U4" i="1"/>
  <c r="T4" i="1"/>
  <c r="AC2" i="1"/>
  <c r="AB2" i="1"/>
  <c r="AA2" i="1"/>
  <c r="Z2" i="1"/>
  <c r="Y2" i="1"/>
  <c r="X2" i="1"/>
  <c r="W2" i="1"/>
  <c r="V2" i="1"/>
  <c r="U2" i="1"/>
  <c r="T2" i="1"/>
  <c r="AE2" i="1" s="1"/>
  <c r="O37" i="1"/>
  <c r="O36" i="1"/>
  <c r="O31" i="1"/>
  <c r="O32" i="1"/>
  <c r="O33" i="1"/>
  <c r="O30" i="1"/>
  <c r="O35" i="1"/>
  <c r="O34" i="1"/>
  <c r="O27" i="1"/>
  <c r="O26" i="1"/>
  <c r="O39" i="1"/>
  <c r="O38" i="1"/>
  <c r="O25" i="1"/>
  <c r="O24" i="1"/>
  <c r="O29" i="1"/>
  <c r="O28" i="1"/>
  <c r="O23" i="1"/>
  <c r="O22" i="1"/>
  <c r="O41" i="1"/>
  <c r="O40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41" i="1"/>
  <c r="N40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AD10" i="1" l="1"/>
  <c r="AE18" i="1"/>
  <c r="AE26" i="1"/>
  <c r="AE4" i="1"/>
  <c r="AE12" i="1"/>
  <c r="AE20" i="1"/>
  <c r="AE28" i="1"/>
  <c r="AE24" i="1"/>
  <c r="AE8" i="1"/>
  <c r="AE16" i="1"/>
  <c r="AD26" i="1"/>
  <c r="AD34" i="1"/>
  <c r="AD38" i="1"/>
  <c r="AD2" i="1"/>
  <c r="AD6" i="1"/>
  <c r="AD18" i="1"/>
  <c r="AE22" i="1"/>
  <c r="AE30" i="1"/>
  <c r="AE10" i="1"/>
  <c r="AE14" i="1"/>
  <c r="AD24" i="1"/>
  <c r="AD28" i="1"/>
  <c r="AD32" i="1"/>
  <c r="AD36" i="1"/>
  <c r="AD40" i="1"/>
  <c r="AD4" i="1"/>
  <c r="AD8" i="1"/>
  <c r="AD12" i="1"/>
  <c r="AD16" i="1"/>
  <c r="AD20" i="1"/>
</calcChain>
</file>

<file path=xl/sharedStrings.xml><?xml version="1.0" encoding="utf-8"?>
<sst xmlns="http://schemas.openxmlformats.org/spreadsheetml/2006/main" count="65" uniqueCount="10">
  <si>
    <t>l4440</t>
  </si>
  <si>
    <t>Da2123</t>
  </si>
  <si>
    <t>epg-5</t>
  </si>
  <si>
    <t>rab-7</t>
  </si>
  <si>
    <t>atg-3</t>
  </si>
  <si>
    <t>atg-7</t>
  </si>
  <si>
    <t>RD202</t>
  </si>
  <si>
    <t>moyenne</t>
  </si>
  <si>
    <t>écart type</t>
  </si>
  <si>
    <t>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</si>
</sst>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0" fontId="0" fillId="0" borderId="4" xfId="0" applyFill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2" xfId="0" applyFill="1" applyBorder="1"/>
    <xf numFmtId="164" fontId="1" fillId="4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0" fillId="0" borderId="1" xfId="0" applyNumberFormat="1" applyFont="1" applyFill="1" applyBorder="1"/>
    <xf numFmtId="164" fontId="0" fillId="0" borderId="1" xfId="0" applyNumberFormat="1" applyFill="1" applyBorder="1"/>
    <xf numFmtId="164" fontId="0" fillId="0" borderId="2" xfId="0" applyNumberFormat="1" applyFill="1" applyBorder="1"/>
    <xf numFmtId="164" fontId="0" fillId="0" borderId="4" xfId="0" applyNumberFormat="1" applyFill="1" applyBorder="1"/>
    <xf numFmtId="0" fontId="0" fillId="0" borderId="1" xfId="0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5" borderId="2" xfId="0" applyFill="1" applyBorder="1"/>
    <xf numFmtId="0" fontId="0" fillId="5" borderId="1" xfId="0" applyFill="1" applyBorder="1"/>
    <xf numFmtId="164" fontId="0" fillId="0" borderId="1" xfId="0" applyNumberFormat="1" applyFont="1" applyBorder="1" applyAlignment="1">
      <alignment horizontal="center"/>
    </xf>
    <xf numFmtId="0" fontId="0" fillId="3" borderId="1" xfId="0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3"/>
  <sheetViews>
    <sheetView tabSelected="1" topLeftCell="A10" zoomScale="70" zoomScaleNormal="70" workbookViewId="0">
      <selection activeCell="AB36" sqref="AB36"/>
    </sheetView>
  </sheetViews>
  <sheetFormatPr baseColWidth="10" defaultRowHeight="14.4" x14ac:dyDescent="0.3"/>
  <cols>
    <col min="1" max="3" width="10.6640625" customWidth="1"/>
    <col min="4" max="4" width="6.6640625" style="1" customWidth="1"/>
    <col min="5" max="13" width="6.6640625" customWidth="1"/>
    <col min="14" max="15" width="10.6640625" customWidth="1"/>
    <col min="17" max="19" width="10.6640625" customWidth="1"/>
    <col min="20" max="29" width="5.6640625" style="12" customWidth="1"/>
    <col min="30" max="31" width="10.6640625" customWidth="1"/>
  </cols>
  <sheetData>
    <row r="1" spans="1:31" x14ac:dyDescent="0.3">
      <c r="D1" s="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 s="5" t="s">
        <v>7</v>
      </c>
      <c r="O1" s="5" t="s">
        <v>8</v>
      </c>
      <c r="T1" s="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 s="5" t="s">
        <v>7</v>
      </c>
      <c r="AE1" s="5" t="s">
        <v>8</v>
      </c>
    </row>
    <row r="2" spans="1:31" x14ac:dyDescent="0.3">
      <c r="A2" s="3" t="s">
        <v>1</v>
      </c>
      <c r="B2" s="3" t="s">
        <v>0</v>
      </c>
      <c r="C2" s="3">
        <v>20</v>
      </c>
      <c r="D2" s="9">
        <v>3</v>
      </c>
      <c r="E2" s="8">
        <v>10</v>
      </c>
      <c r="F2" s="8">
        <v>9</v>
      </c>
      <c r="G2" s="8">
        <v>25</v>
      </c>
      <c r="H2" s="8">
        <v>16</v>
      </c>
      <c r="I2" s="10">
        <v>9</v>
      </c>
      <c r="J2" s="10">
        <v>25</v>
      </c>
      <c r="K2" s="10">
        <v>17</v>
      </c>
      <c r="L2" s="10">
        <v>19</v>
      </c>
      <c r="M2" s="10">
        <v>9</v>
      </c>
      <c r="N2" s="6">
        <f>AVERAGE(D2:M2)</f>
        <v>14.2</v>
      </c>
      <c r="O2" s="6">
        <f>STDEV(D2:M2)</f>
        <v>7.3906848276883119</v>
      </c>
      <c r="Q2" s="3" t="s">
        <v>1</v>
      </c>
      <c r="R2" s="3" t="s">
        <v>0</v>
      </c>
      <c r="S2" s="3">
        <v>20</v>
      </c>
      <c r="T2" s="13">
        <f>((D2*1000)/D3)</f>
        <v>3.4443168771526982</v>
      </c>
      <c r="U2" s="13">
        <f t="shared" ref="U2:AC2" si="0">((E2*1000)/E3)</f>
        <v>11.481056257175661</v>
      </c>
      <c r="V2" s="13">
        <f t="shared" si="0"/>
        <v>1.0252904989747096</v>
      </c>
      <c r="W2" s="13">
        <f t="shared" si="0"/>
        <v>4.0736516213133456</v>
      </c>
      <c r="X2" s="13">
        <f t="shared" si="0"/>
        <v>3.6798528058877644</v>
      </c>
      <c r="Y2" s="13">
        <f t="shared" si="0"/>
        <v>1.0527547081530004</v>
      </c>
      <c r="Z2" s="13">
        <f t="shared" si="0"/>
        <v>3.8977237293420641</v>
      </c>
      <c r="AA2" s="13">
        <f t="shared" si="0"/>
        <v>2.7709861450692745</v>
      </c>
      <c r="AB2" s="13">
        <f t="shared" si="0"/>
        <v>4.0033712600084286</v>
      </c>
      <c r="AC2" s="13">
        <f t="shared" si="0"/>
        <v>1.1010521164668461</v>
      </c>
      <c r="AD2" s="6">
        <f>AVERAGE(T2:AC2)</f>
        <v>3.6530056019543791</v>
      </c>
      <c r="AE2" s="6">
        <f>STDEV(T2:AC2)</f>
        <v>3.0301971192629482</v>
      </c>
    </row>
    <row r="3" spans="1:31" x14ac:dyDescent="0.3">
      <c r="A3" s="3"/>
      <c r="B3" s="37" t="s">
        <v>9</v>
      </c>
      <c r="C3" s="38"/>
      <c r="D3" s="9">
        <v>871</v>
      </c>
      <c r="E3" s="9">
        <v>871</v>
      </c>
      <c r="F3" s="8">
        <v>8778</v>
      </c>
      <c r="G3" s="8">
        <v>6137</v>
      </c>
      <c r="H3" s="8">
        <v>4348</v>
      </c>
      <c r="I3" s="10">
        <v>8549</v>
      </c>
      <c r="J3" s="10">
        <v>6414</v>
      </c>
      <c r="K3" s="10">
        <v>6135</v>
      </c>
      <c r="L3" s="10">
        <v>4746</v>
      </c>
      <c r="M3" s="10">
        <v>8174</v>
      </c>
      <c r="N3" s="6">
        <f t="shared" ref="N3:N21" si="1">AVERAGE(D3:M3)</f>
        <v>5502.3</v>
      </c>
      <c r="O3" s="6">
        <f t="shared" ref="O3:O21" si="2">STDEV(D3:M3)</f>
        <v>2859.4327351183956</v>
      </c>
      <c r="Q3" s="3"/>
      <c r="R3" s="20"/>
      <c r="S3" s="21"/>
      <c r="T3" s="13"/>
      <c r="U3" s="13"/>
      <c r="V3" s="13"/>
      <c r="W3" s="13"/>
      <c r="X3" s="13"/>
      <c r="Y3" s="13"/>
      <c r="Z3" s="14"/>
      <c r="AA3" s="14"/>
      <c r="AB3" s="14"/>
      <c r="AC3" s="15"/>
      <c r="AD3" s="6"/>
      <c r="AE3" s="6"/>
    </row>
    <row r="4" spans="1:31" x14ac:dyDescent="0.3">
      <c r="A4" s="3"/>
      <c r="B4" s="3"/>
      <c r="C4" s="3">
        <v>37</v>
      </c>
      <c r="D4" s="9">
        <v>35</v>
      </c>
      <c r="E4" s="8">
        <v>21</v>
      </c>
      <c r="F4" s="8">
        <v>20</v>
      </c>
      <c r="G4" s="8">
        <v>29</v>
      </c>
      <c r="H4" s="8">
        <v>49</v>
      </c>
      <c r="I4" s="10">
        <v>54</v>
      </c>
      <c r="J4" s="10">
        <v>59</v>
      </c>
      <c r="K4" s="10">
        <v>49</v>
      </c>
      <c r="L4" s="10">
        <v>74</v>
      </c>
      <c r="M4" s="10">
        <v>48</v>
      </c>
      <c r="N4" s="6">
        <f t="shared" si="1"/>
        <v>43.8</v>
      </c>
      <c r="O4" s="6">
        <f t="shared" si="2"/>
        <v>17.325639318010104</v>
      </c>
      <c r="Q4" s="3"/>
      <c r="R4" s="3"/>
      <c r="S4" s="3">
        <v>37</v>
      </c>
      <c r="T4" s="13">
        <f t="shared" ref="T4:AC4" si="3">((D4*1000)/D5)</f>
        <v>40.183696900114811</v>
      </c>
      <c r="U4" s="13">
        <f t="shared" si="3"/>
        <v>24.110218140068888</v>
      </c>
      <c r="V4" s="13">
        <f t="shared" si="3"/>
        <v>22.962112514351322</v>
      </c>
      <c r="W4" s="13">
        <f t="shared" si="3"/>
        <v>33.295063145809415</v>
      </c>
      <c r="X4" s="13">
        <f t="shared" si="3"/>
        <v>19.475357710651828</v>
      </c>
      <c r="Y4" s="13">
        <f t="shared" si="3"/>
        <v>17.099430018999367</v>
      </c>
      <c r="Z4" s="13">
        <f t="shared" si="3"/>
        <v>15.312743316895926</v>
      </c>
      <c r="AA4" s="13">
        <f t="shared" si="3"/>
        <v>14.76348297680024</v>
      </c>
      <c r="AB4" s="13">
        <f t="shared" si="3"/>
        <v>17.754318618042227</v>
      </c>
      <c r="AC4" s="13">
        <f t="shared" si="3"/>
        <v>15.488867376573088</v>
      </c>
      <c r="AD4" s="6">
        <f t="shared" ref="AD4" si="4">AVERAGE(T4:AC4)</f>
        <v>22.044529071830709</v>
      </c>
      <c r="AE4" s="6">
        <f t="shared" ref="AE4" si="5">STDEV(T4:AC4)</f>
        <v>8.5080405171109899</v>
      </c>
    </row>
    <row r="5" spans="1:31" x14ac:dyDescent="0.3">
      <c r="A5" s="3"/>
      <c r="B5" s="37" t="s">
        <v>9</v>
      </c>
      <c r="C5" s="38"/>
      <c r="D5" s="9">
        <v>871</v>
      </c>
      <c r="E5" s="9">
        <v>871</v>
      </c>
      <c r="F5" s="9">
        <v>871</v>
      </c>
      <c r="G5" s="9">
        <v>871</v>
      </c>
      <c r="H5" s="8">
        <v>2516</v>
      </c>
      <c r="I5" s="10">
        <v>3158</v>
      </c>
      <c r="J5" s="10">
        <v>3853</v>
      </c>
      <c r="K5" s="10">
        <v>3319</v>
      </c>
      <c r="L5" s="10">
        <v>4168</v>
      </c>
      <c r="M5" s="10">
        <v>3099</v>
      </c>
      <c r="N5" s="6">
        <f t="shared" si="1"/>
        <v>2359.6999999999998</v>
      </c>
      <c r="O5" s="6">
        <f t="shared" si="2"/>
        <v>1353.7330321087029</v>
      </c>
      <c r="Q5" s="3"/>
      <c r="R5" s="20"/>
      <c r="S5" s="21"/>
      <c r="T5" s="13"/>
      <c r="U5" s="13"/>
      <c r="V5" s="13"/>
      <c r="W5" s="13"/>
      <c r="X5" s="13"/>
      <c r="Y5" s="13"/>
      <c r="Z5" s="13"/>
      <c r="AA5" s="13"/>
      <c r="AB5" s="14"/>
      <c r="AC5" s="15"/>
      <c r="AD5" s="6"/>
      <c r="AE5" s="6"/>
    </row>
    <row r="6" spans="1:31" x14ac:dyDescent="0.3">
      <c r="A6" s="3"/>
      <c r="B6" s="3" t="s">
        <v>2</v>
      </c>
      <c r="C6" s="3">
        <v>20</v>
      </c>
      <c r="D6" s="9">
        <v>29</v>
      </c>
      <c r="E6" s="8">
        <v>32</v>
      </c>
      <c r="F6" s="8">
        <v>13</v>
      </c>
      <c r="G6" s="8">
        <v>23</v>
      </c>
      <c r="H6" s="8">
        <v>40</v>
      </c>
      <c r="I6" s="10">
        <v>16</v>
      </c>
      <c r="J6" s="10">
        <v>31</v>
      </c>
      <c r="K6" s="10">
        <v>40</v>
      </c>
      <c r="L6" s="10">
        <v>42</v>
      </c>
      <c r="M6" s="10">
        <v>73</v>
      </c>
      <c r="N6" s="6">
        <f t="shared" si="1"/>
        <v>33.9</v>
      </c>
      <c r="O6" s="6">
        <f t="shared" si="2"/>
        <v>16.934186330221674</v>
      </c>
      <c r="Q6" s="3"/>
      <c r="R6" s="3" t="s">
        <v>2</v>
      </c>
      <c r="S6" s="3">
        <v>20</v>
      </c>
      <c r="T6" s="13">
        <f t="shared" ref="T6:AC6" si="6">((D6*1000)/D7)</f>
        <v>33.295063145809415</v>
      </c>
      <c r="U6" s="13">
        <f t="shared" si="6"/>
        <v>36.739380022962109</v>
      </c>
      <c r="V6" s="13">
        <f t="shared" si="6"/>
        <v>14.925373134328359</v>
      </c>
      <c r="W6" s="13">
        <f t="shared" si="6"/>
        <v>26.40642939150402</v>
      </c>
      <c r="X6" s="13">
        <f t="shared" si="6"/>
        <v>45.924225028702644</v>
      </c>
      <c r="Y6" s="13">
        <f t="shared" si="6"/>
        <v>18.369690011481055</v>
      </c>
      <c r="Z6" s="13">
        <f t="shared" si="6"/>
        <v>30.784508440913605</v>
      </c>
      <c r="AA6" s="13">
        <f t="shared" si="6"/>
        <v>14.104372355430183</v>
      </c>
      <c r="AB6" s="13">
        <f t="shared" si="6"/>
        <v>13.587835651892592</v>
      </c>
      <c r="AC6" s="13">
        <f t="shared" si="6"/>
        <v>19.16010498687664</v>
      </c>
      <c r="AD6" s="6">
        <f t="shared" ref="AD6" si="7">AVERAGE(T6:AC6)</f>
        <v>25.32969821699006</v>
      </c>
      <c r="AE6" s="6">
        <f t="shared" ref="AE6" si="8">STDEV(T6:AC6)</f>
        <v>11.092097131790592</v>
      </c>
    </row>
    <row r="7" spans="1:31" x14ac:dyDescent="0.3">
      <c r="A7" s="3"/>
      <c r="B7" s="37" t="s">
        <v>9</v>
      </c>
      <c r="C7" s="38"/>
      <c r="D7" s="9">
        <v>871</v>
      </c>
      <c r="E7" s="9">
        <v>871</v>
      </c>
      <c r="F7" s="9">
        <v>871</v>
      </c>
      <c r="G7" s="9">
        <v>871</v>
      </c>
      <c r="H7" s="9">
        <v>871</v>
      </c>
      <c r="I7" s="9">
        <v>871</v>
      </c>
      <c r="J7" s="9">
        <v>1007</v>
      </c>
      <c r="K7" s="9">
        <v>2836</v>
      </c>
      <c r="L7" s="9">
        <v>3091</v>
      </c>
      <c r="M7" s="9">
        <v>3810</v>
      </c>
      <c r="N7" s="6">
        <f t="shared" si="1"/>
        <v>1597</v>
      </c>
      <c r="O7" s="6">
        <f t="shared" si="2"/>
        <v>1163.0936715883588</v>
      </c>
      <c r="Q7" s="3"/>
      <c r="R7" s="20"/>
      <c r="S7" s="21"/>
      <c r="T7" s="13"/>
      <c r="U7" s="13"/>
      <c r="V7" s="13"/>
      <c r="W7" s="13"/>
      <c r="X7" s="13"/>
      <c r="Y7" s="13"/>
      <c r="Z7" s="13"/>
      <c r="AA7" s="13"/>
      <c r="AB7" s="13"/>
      <c r="AC7" s="13"/>
      <c r="AD7" s="6"/>
      <c r="AE7" s="6"/>
    </row>
    <row r="8" spans="1:31" x14ac:dyDescent="0.3">
      <c r="A8" s="3"/>
      <c r="B8" s="3"/>
      <c r="C8" s="3">
        <v>37</v>
      </c>
      <c r="D8" s="9">
        <v>52</v>
      </c>
      <c r="E8" s="8">
        <v>22</v>
      </c>
      <c r="F8" s="8">
        <v>50</v>
      </c>
      <c r="G8" s="8">
        <v>58</v>
      </c>
      <c r="H8" s="8">
        <v>65</v>
      </c>
      <c r="I8" s="10">
        <v>54</v>
      </c>
      <c r="J8" s="10">
        <v>52</v>
      </c>
      <c r="K8" s="10">
        <v>46</v>
      </c>
      <c r="L8" s="10">
        <v>63</v>
      </c>
      <c r="M8" s="10">
        <v>49</v>
      </c>
      <c r="N8" s="6">
        <f t="shared" si="1"/>
        <v>51.1</v>
      </c>
      <c r="O8" s="6">
        <f t="shared" si="2"/>
        <v>11.883228143526964</v>
      </c>
      <c r="Q8" s="3"/>
      <c r="R8" s="3"/>
      <c r="S8" s="3">
        <v>37</v>
      </c>
      <c r="T8" s="13">
        <f t="shared" ref="T8:AC8" si="9">((D8*1000)/D9)</f>
        <v>59.701492537313435</v>
      </c>
      <c r="U8" s="13">
        <f t="shared" si="9"/>
        <v>25.258323765786454</v>
      </c>
      <c r="V8" s="13">
        <f t="shared" si="9"/>
        <v>57.405281285878303</v>
      </c>
      <c r="W8" s="13">
        <f t="shared" si="9"/>
        <v>32.879818594104307</v>
      </c>
      <c r="X8" s="13">
        <f t="shared" si="9"/>
        <v>22.199453551912569</v>
      </c>
      <c r="Y8" s="13">
        <f t="shared" si="9"/>
        <v>20.825298881604319</v>
      </c>
      <c r="Z8" s="13">
        <f t="shared" si="9"/>
        <v>28.856825749167591</v>
      </c>
      <c r="AA8" s="13">
        <f t="shared" si="9"/>
        <v>15.862068965517242</v>
      </c>
      <c r="AB8" s="13">
        <f t="shared" si="9"/>
        <v>35.694050991501413</v>
      </c>
      <c r="AC8" s="13">
        <f t="shared" si="9"/>
        <v>17.247448081661386</v>
      </c>
      <c r="AD8" s="6">
        <f t="shared" ref="AD8" si="10">AVERAGE(T8:AC8)</f>
        <v>31.593006240444701</v>
      </c>
      <c r="AE8" s="6">
        <f t="shared" ref="AE8" si="11">STDEV(T8:AC8)</f>
        <v>15.563096182437651</v>
      </c>
    </row>
    <row r="9" spans="1:31" x14ac:dyDescent="0.3">
      <c r="A9" s="3"/>
      <c r="B9" s="37" t="s">
        <v>9</v>
      </c>
      <c r="C9" s="38"/>
      <c r="D9" s="9">
        <v>871</v>
      </c>
      <c r="E9" s="9">
        <v>871</v>
      </c>
      <c r="F9" s="9">
        <v>871</v>
      </c>
      <c r="G9" s="8">
        <v>1764</v>
      </c>
      <c r="H9" s="8">
        <v>2928</v>
      </c>
      <c r="I9" s="10">
        <v>2593</v>
      </c>
      <c r="J9" s="10">
        <v>1802</v>
      </c>
      <c r="K9" s="10">
        <v>2900</v>
      </c>
      <c r="L9" s="10">
        <v>1765</v>
      </c>
      <c r="M9" s="10">
        <v>2841</v>
      </c>
      <c r="N9" s="6">
        <f t="shared" si="1"/>
        <v>1920.6</v>
      </c>
      <c r="O9" s="6">
        <f t="shared" si="2"/>
        <v>859.01224929825321</v>
      </c>
      <c r="Q9" s="3"/>
      <c r="R9" s="20"/>
      <c r="S9" s="21"/>
      <c r="T9" s="13"/>
      <c r="U9" s="13"/>
      <c r="V9" s="13"/>
      <c r="W9" s="13"/>
      <c r="X9" s="13"/>
      <c r="Y9" s="13"/>
      <c r="Z9" s="13"/>
      <c r="AA9" s="14"/>
      <c r="AB9" s="14"/>
      <c r="AC9" s="15"/>
      <c r="AD9" s="6"/>
      <c r="AE9" s="6"/>
    </row>
    <row r="10" spans="1:31" x14ac:dyDescent="0.3">
      <c r="A10" s="3"/>
      <c r="B10" s="3" t="s">
        <v>3</v>
      </c>
      <c r="C10" s="3">
        <v>20</v>
      </c>
      <c r="D10" s="9">
        <v>47</v>
      </c>
      <c r="E10" s="8">
        <v>45</v>
      </c>
      <c r="F10" s="8">
        <v>30</v>
      </c>
      <c r="G10" s="8">
        <v>65</v>
      </c>
      <c r="H10" s="8">
        <v>26</v>
      </c>
      <c r="I10" s="10">
        <v>26</v>
      </c>
      <c r="J10" s="10">
        <v>40</v>
      </c>
      <c r="K10" s="10">
        <v>75</v>
      </c>
      <c r="L10" s="10">
        <v>38</v>
      </c>
      <c r="M10" s="10">
        <v>44</v>
      </c>
      <c r="N10" s="6">
        <f t="shared" si="1"/>
        <v>43.6</v>
      </c>
      <c r="O10" s="6">
        <f t="shared" si="2"/>
        <v>16.008331164323994</v>
      </c>
      <c r="Q10" s="3"/>
      <c r="R10" s="3" t="s">
        <v>3</v>
      </c>
      <c r="S10" s="3">
        <v>20</v>
      </c>
      <c r="T10" s="13">
        <f t="shared" ref="T10:AC10" si="12">((D10*1000)/D11)</f>
        <v>53.960964408725602</v>
      </c>
      <c r="U10" s="13">
        <f t="shared" si="12"/>
        <v>51.66475315729047</v>
      </c>
      <c r="V10" s="13">
        <f t="shared" si="12"/>
        <v>34.443168771526977</v>
      </c>
      <c r="W10" s="13">
        <f t="shared" si="12"/>
        <v>23.765996343692869</v>
      </c>
      <c r="X10" s="13">
        <f t="shared" si="12"/>
        <v>11.221406991799741</v>
      </c>
      <c r="Y10" s="13">
        <f t="shared" si="12"/>
        <v>13.591217982226869</v>
      </c>
      <c r="Z10" s="13">
        <f t="shared" si="12"/>
        <v>10.761366693570084</v>
      </c>
      <c r="AA10" s="13">
        <f t="shared" si="12"/>
        <v>20.161290322580644</v>
      </c>
      <c r="AB10" s="13">
        <f t="shared" si="12"/>
        <v>11.638591117917304</v>
      </c>
      <c r="AC10" s="13">
        <f t="shared" si="12"/>
        <v>9.6916299559471373</v>
      </c>
      <c r="AD10" s="6">
        <f t="shared" ref="AD10" si="13">AVERAGE(T10:AC10)</f>
        <v>24.090038574527775</v>
      </c>
      <c r="AE10" s="6">
        <f t="shared" ref="AE10" si="14">STDEV(T10:AC10)</f>
        <v>16.96793573134476</v>
      </c>
    </row>
    <row r="11" spans="1:31" x14ac:dyDescent="0.3">
      <c r="A11" s="3"/>
      <c r="B11" s="37" t="s">
        <v>9</v>
      </c>
      <c r="C11" s="38"/>
      <c r="D11" s="9">
        <v>871</v>
      </c>
      <c r="E11" s="9">
        <v>871</v>
      </c>
      <c r="F11" s="9">
        <v>871</v>
      </c>
      <c r="G11" s="8">
        <v>2735</v>
      </c>
      <c r="H11" s="7">
        <v>2317</v>
      </c>
      <c r="I11" s="10">
        <v>1913</v>
      </c>
      <c r="J11" s="10">
        <v>3717</v>
      </c>
      <c r="K11" s="10">
        <v>3720</v>
      </c>
      <c r="L11" s="10">
        <v>3265</v>
      </c>
      <c r="M11" s="10">
        <v>4540</v>
      </c>
      <c r="N11" s="6">
        <f t="shared" si="1"/>
        <v>2482</v>
      </c>
      <c r="O11" s="6">
        <f t="shared" si="2"/>
        <v>1337.7958655107952</v>
      </c>
      <c r="Q11" s="3"/>
      <c r="R11" s="20"/>
      <c r="S11" s="21"/>
      <c r="T11" s="13"/>
      <c r="U11" s="13"/>
      <c r="V11" s="13"/>
      <c r="W11" s="13"/>
      <c r="X11" s="13"/>
      <c r="Y11" s="13"/>
      <c r="Z11" s="13"/>
      <c r="AA11" s="14"/>
      <c r="AB11" s="16"/>
      <c r="AC11" s="15"/>
      <c r="AD11" s="6"/>
      <c r="AE11" s="6"/>
    </row>
    <row r="12" spans="1:31" x14ac:dyDescent="0.3">
      <c r="A12" s="3"/>
      <c r="B12" s="3"/>
      <c r="C12" s="3">
        <v>37</v>
      </c>
      <c r="D12" s="8">
        <v>51</v>
      </c>
      <c r="E12" s="8">
        <v>95</v>
      </c>
      <c r="F12" s="8">
        <v>51</v>
      </c>
      <c r="G12" s="8">
        <v>33</v>
      </c>
      <c r="H12" s="8">
        <v>41</v>
      </c>
      <c r="I12" s="10">
        <v>55</v>
      </c>
      <c r="J12" s="10">
        <v>51</v>
      </c>
      <c r="K12" s="10">
        <v>64</v>
      </c>
      <c r="L12" s="10">
        <v>86</v>
      </c>
      <c r="M12" s="10">
        <v>53</v>
      </c>
      <c r="N12" s="6">
        <f t="shared" si="1"/>
        <v>58</v>
      </c>
      <c r="O12" s="6">
        <f t="shared" si="2"/>
        <v>19.102065042525872</v>
      </c>
      <c r="Q12" s="3"/>
      <c r="R12" s="3"/>
      <c r="S12" s="3">
        <v>37</v>
      </c>
      <c r="T12" s="13">
        <f t="shared" ref="T12:AC12" si="15">((D12*1000)/D13)</f>
        <v>58.553386911595865</v>
      </c>
      <c r="U12" s="13">
        <f t="shared" si="15"/>
        <v>109.07003444316877</v>
      </c>
      <c r="V12" s="13">
        <f t="shared" si="15"/>
        <v>58.553386911595865</v>
      </c>
      <c r="W12" s="13">
        <f t="shared" si="15"/>
        <v>27.824620573355819</v>
      </c>
      <c r="X12" s="13">
        <f t="shared" si="15"/>
        <v>25.184275184275183</v>
      </c>
      <c r="Y12" s="13">
        <f t="shared" si="15"/>
        <v>20.944402132520946</v>
      </c>
      <c r="Z12" s="13">
        <f t="shared" si="15"/>
        <v>18.162393162393162</v>
      </c>
      <c r="AA12" s="13">
        <f t="shared" si="15"/>
        <v>17.505470459518598</v>
      </c>
      <c r="AB12" s="13">
        <f t="shared" si="15"/>
        <v>35.376388317564789</v>
      </c>
      <c r="AC12" s="13">
        <f t="shared" si="15"/>
        <v>16.889738687061822</v>
      </c>
      <c r="AD12" s="6">
        <f t="shared" ref="AD12" si="16">AVERAGE(T12:AC12)</f>
        <v>38.806409678305087</v>
      </c>
      <c r="AE12" s="6">
        <f t="shared" ref="AE12" si="17">STDEV(T12:AC12)</f>
        <v>29.276626403007839</v>
      </c>
    </row>
    <row r="13" spans="1:31" x14ac:dyDescent="0.3">
      <c r="A13" s="3"/>
      <c r="B13" s="37" t="s">
        <v>9</v>
      </c>
      <c r="C13" s="38"/>
      <c r="D13" s="9">
        <v>871</v>
      </c>
      <c r="E13" s="9">
        <v>871</v>
      </c>
      <c r="F13" s="9">
        <v>871</v>
      </c>
      <c r="G13" s="8">
        <v>1186</v>
      </c>
      <c r="H13" s="8">
        <v>1628</v>
      </c>
      <c r="I13" s="10">
        <v>2626</v>
      </c>
      <c r="J13" s="10">
        <v>2808</v>
      </c>
      <c r="K13" s="10">
        <v>3656</v>
      </c>
      <c r="L13" s="10">
        <v>2431</v>
      </c>
      <c r="M13" s="10">
        <v>3138</v>
      </c>
      <c r="N13" s="6">
        <f t="shared" si="1"/>
        <v>2008.6</v>
      </c>
      <c r="O13" s="6">
        <f t="shared" si="2"/>
        <v>1048.3873541990311</v>
      </c>
      <c r="Q13" s="3"/>
      <c r="R13" s="20"/>
      <c r="S13" s="21"/>
      <c r="T13" s="13"/>
      <c r="U13" s="13"/>
      <c r="V13" s="13"/>
      <c r="W13" s="13"/>
      <c r="X13" s="13"/>
      <c r="Y13" s="13"/>
      <c r="Z13" s="13"/>
      <c r="AA13" s="14"/>
      <c r="AB13" s="14"/>
      <c r="AC13" s="15"/>
      <c r="AD13" s="6"/>
      <c r="AE13" s="6"/>
    </row>
    <row r="14" spans="1:31" x14ac:dyDescent="0.3">
      <c r="A14" s="3"/>
      <c r="B14" s="3" t="s">
        <v>4</v>
      </c>
      <c r="C14" s="3">
        <v>20</v>
      </c>
      <c r="D14" s="9">
        <v>4</v>
      </c>
      <c r="E14" s="8">
        <v>4</v>
      </c>
      <c r="F14" s="8">
        <v>3</v>
      </c>
      <c r="G14" s="8">
        <v>9</v>
      </c>
      <c r="H14" s="10">
        <v>1</v>
      </c>
      <c r="I14" s="8">
        <v>4</v>
      </c>
      <c r="J14" s="8">
        <v>5</v>
      </c>
      <c r="K14" s="8">
        <v>14</v>
      </c>
      <c r="L14" s="8">
        <v>2</v>
      </c>
      <c r="M14" s="8">
        <v>1</v>
      </c>
      <c r="N14" s="6">
        <f t="shared" si="1"/>
        <v>4.7</v>
      </c>
      <c r="O14" s="6">
        <f t="shared" si="2"/>
        <v>4.0013886478460332</v>
      </c>
      <c r="Q14" s="3"/>
      <c r="R14" s="3" t="s">
        <v>4</v>
      </c>
      <c r="S14" s="3">
        <v>20</v>
      </c>
      <c r="T14" s="13">
        <f t="shared" ref="T14:AC14" si="18">((D14*1000)/D15)</f>
        <v>4.5924225028702637</v>
      </c>
      <c r="U14" s="13">
        <f t="shared" si="18"/>
        <v>4.5924225028702637</v>
      </c>
      <c r="V14" s="13">
        <f t="shared" si="18"/>
        <v>3.4443168771526982</v>
      </c>
      <c r="W14" s="13">
        <f t="shared" si="18"/>
        <v>3.5629453681710213</v>
      </c>
      <c r="X14" s="13">
        <f t="shared" si="18"/>
        <v>0.51493305870236872</v>
      </c>
      <c r="Y14" s="13">
        <f t="shared" si="18"/>
        <v>1.4020329477742728</v>
      </c>
      <c r="Z14" s="13">
        <f t="shared" si="18"/>
        <v>0.96936797208220238</v>
      </c>
      <c r="AA14" s="13">
        <f t="shared" si="18"/>
        <v>2.9393239554902371</v>
      </c>
      <c r="AB14" s="13">
        <f t="shared" si="18"/>
        <v>0.45289855072463769</v>
      </c>
      <c r="AC14" s="13">
        <f t="shared" si="18"/>
        <v>0.26441036488630354</v>
      </c>
      <c r="AD14" s="6">
        <f t="shared" ref="AD14" si="19">AVERAGE(T14:AC14)</f>
        <v>2.2735074100724271</v>
      </c>
      <c r="AE14" s="6">
        <f t="shared" ref="AE14" si="20">STDEV(T14:AC14)</f>
        <v>1.7363886489083786</v>
      </c>
    </row>
    <row r="15" spans="1:31" x14ac:dyDescent="0.3">
      <c r="A15" s="3"/>
      <c r="B15" s="37" t="s">
        <v>9</v>
      </c>
      <c r="C15" s="38"/>
      <c r="D15" s="9">
        <v>871</v>
      </c>
      <c r="E15" s="9">
        <v>871</v>
      </c>
      <c r="F15" s="9">
        <v>871</v>
      </c>
      <c r="G15" s="8">
        <v>2526</v>
      </c>
      <c r="H15" s="10">
        <v>1942</v>
      </c>
      <c r="I15" s="8">
        <v>2853</v>
      </c>
      <c r="J15" s="8">
        <v>5158</v>
      </c>
      <c r="K15" s="8">
        <v>4763</v>
      </c>
      <c r="L15" s="8">
        <v>4416</v>
      </c>
      <c r="M15" s="8">
        <v>3782</v>
      </c>
      <c r="N15" s="6">
        <f t="shared" si="1"/>
        <v>2805.3</v>
      </c>
      <c r="O15" s="6">
        <f t="shared" si="2"/>
        <v>1665.5397556881603</v>
      </c>
      <c r="Q15" s="3"/>
      <c r="R15" s="20"/>
      <c r="S15" s="21"/>
      <c r="T15" s="13"/>
      <c r="U15" s="13"/>
      <c r="V15" s="13"/>
      <c r="W15" s="13"/>
      <c r="X15" s="13"/>
      <c r="Y15" s="13"/>
      <c r="Z15" s="13"/>
      <c r="AA15" s="14"/>
      <c r="AB15" s="15"/>
      <c r="AC15" s="14"/>
      <c r="AD15" s="6"/>
      <c r="AE15" s="6"/>
    </row>
    <row r="16" spans="1:31" x14ac:dyDescent="0.3">
      <c r="A16" s="3"/>
      <c r="B16" s="3"/>
      <c r="C16" s="3">
        <v>37</v>
      </c>
      <c r="D16" s="9">
        <v>22</v>
      </c>
      <c r="E16" s="8">
        <v>4</v>
      </c>
      <c r="F16" s="8">
        <v>20</v>
      </c>
      <c r="G16" s="8">
        <v>10</v>
      </c>
      <c r="H16" s="8">
        <v>20</v>
      </c>
      <c r="I16" s="8">
        <v>6</v>
      </c>
      <c r="J16" s="8">
        <v>8</v>
      </c>
      <c r="K16" s="8">
        <v>5</v>
      </c>
      <c r="L16" s="8">
        <v>21</v>
      </c>
      <c r="M16" s="8">
        <v>32</v>
      </c>
      <c r="N16" s="6">
        <f t="shared" si="1"/>
        <v>14.8</v>
      </c>
      <c r="O16" s="6">
        <f t="shared" si="2"/>
        <v>9.4257330985151722</v>
      </c>
      <c r="Q16" s="3"/>
      <c r="R16" s="3"/>
      <c r="S16" s="3">
        <v>37</v>
      </c>
      <c r="T16" s="13">
        <f t="shared" ref="T16:AC16" si="21">((D16*1000)/D17)</f>
        <v>25.258323765786454</v>
      </c>
      <c r="U16" s="13">
        <f t="shared" si="21"/>
        <v>4.5924225028702637</v>
      </c>
      <c r="V16" s="13">
        <f t="shared" si="21"/>
        <v>22.962112514351322</v>
      </c>
      <c r="W16" s="13">
        <f t="shared" si="21"/>
        <v>3.4458993797381114</v>
      </c>
      <c r="X16" s="13">
        <f t="shared" si="21"/>
        <v>9.3501636278634876</v>
      </c>
      <c r="Y16" s="13">
        <f t="shared" si="21"/>
        <v>2.4937655860349128</v>
      </c>
      <c r="Z16" s="13">
        <f t="shared" si="21"/>
        <v>1.4111836302698888</v>
      </c>
      <c r="AA16" s="13">
        <f t="shared" si="21"/>
        <v>1.0876658690450294</v>
      </c>
      <c r="AB16" s="13">
        <f t="shared" si="21"/>
        <v>6.1910377358490569</v>
      </c>
      <c r="AC16" s="13">
        <f t="shared" si="21"/>
        <v>11.076497057805469</v>
      </c>
      <c r="AD16" s="6">
        <f t="shared" ref="AD16" si="22">AVERAGE(T16:AC16)</f>
        <v>8.786907166961397</v>
      </c>
      <c r="AE16" s="6">
        <f t="shared" ref="AE16" si="23">STDEV(T16:AC16)</f>
        <v>8.7174495519453874</v>
      </c>
    </row>
    <row r="17" spans="1:31" x14ac:dyDescent="0.3">
      <c r="A17" s="3"/>
      <c r="B17" s="39" t="s">
        <v>9</v>
      </c>
      <c r="C17" s="39"/>
      <c r="D17" s="9">
        <v>871</v>
      </c>
      <c r="E17" s="9">
        <v>871</v>
      </c>
      <c r="F17" s="9">
        <v>871</v>
      </c>
      <c r="G17" s="8">
        <v>2902</v>
      </c>
      <c r="H17" s="8">
        <v>2139</v>
      </c>
      <c r="I17" s="8">
        <v>2406</v>
      </c>
      <c r="J17" s="8">
        <v>5669</v>
      </c>
      <c r="K17" s="8">
        <v>4597</v>
      </c>
      <c r="L17" s="8">
        <v>3392</v>
      </c>
      <c r="M17" s="8">
        <v>2889</v>
      </c>
      <c r="N17" s="6">
        <f t="shared" si="1"/>
        <v>2660.7</v>
      </c>
      <c r="O17" s="6">
        <f t="shared" si="2"/>
        <v>1612.120553115609</v>
      </c>
      <c r="Q17" s="3"/>
      <c r="R17" s="22"/>
      <c r="S17" s="22"/>
      <c r="T17" s="13"/>
      <c r="U17" s="13"/>
      <c r="V17" s="13"/>
      <c r="W17" s="13"/>
      <c r="X17" s="13"/>
      <c r="Y17" s="13"/>
      <c r="Z17" s="13"/>
      <c r="AA17" s="14"/>
      <c r="AB17" s="14"/>
      <c r="AC17" s="14"/>
      <c r="AD17" s="6"/>
      <c r="AE17" s="6"/>
    </row>
    <row r="18" spans="1:31" x14ac:dyDescent="0.3">
      <c r="A18" s="3"/>
      <c r="B18" s="3" t="s">
        <v>5</v>
      </c>
      <c r="C18" s="3">
        <v>20</v>
      </c>
      <c r="D18" s="8">
        <v>9</v>
      </c>
      <c r="E18" s="8">
        <v>1</v>
      </c>
      <c r="F18" s="8">
        <v>0</v>
      </c>
      <c r="G18" s="8">
        <v>3</v>
      </c>
      <c r="H18" s="8">
        <v>2</v>
      </c>
      <c r="I18" s="8">
        <v>0</v>
      </c>
      <c r="J18" s="8">
        <v>3</v>
      </c>
      <c r="K18" s="8">
        <v>1</v>
      </c>
      <c r="L18" s="8">
        <v>0</v>
      </c>
      <c r="M18" s="8">
        <v>2</v>
      </c>
      <c r="N18" s="6">
        <f t="shared" si="1"/>
        <v>2.1</v>
      </c>
      <c r="O18" s="6">
        <f t="shared" si="2"/>
        <v>2.6853512081497111</v>
      </c>
      <c r="Q18" s="3"/>
      <c r="R18" s="3" t="s">
        <v>5</v>
      </c>
      <c r="S18" s="3">
        <v>20</v>
      </c>
      <c r="T18" s="13">
        <f t="shared" ref="T18:AC18" si="24">((D18*1000)/D19)</f>
        <v>10.332950631458095</v>
      </c>
      <c r="U18" s="13">
        <f t="shared" si="24"/>
        <v>1.1481056257175659</v>
      </c>
      <c r="V18" s="13">
        <f t="shared" si="24"/>
        <v>0</v>
      </c>
      <c r="W18" s="13">
        <f t="shared" si="24"/>
        <v>3.4443168771526982</v>
      </c>
      <c r="X18" s="13">
        <f t="shared" si="24"/>
        <v>0.87950747581354438</v>
      </c>
      <c r="Y18" s="13">
        <f t="shared" si="24"/>
        <v>0</v>
      </c>
      <c r="Z18" s="13">
        <f t="shared" si="24"/>
        <v>0.69524913093858631</v>
      </c>
      <c r="AA18" s="13">
        <f t="shared" si="24"/>
        <v>0.25271670457417234</v>
      </c>
      <c r="AB18" s="13">
        <f t="shared" si="24"/>
        <v>0</v>
      </c>
      <c r="AC18" s="13">
        <f t="shared" si="24"/>
        <v>0.43010752688172044</v>
      </c>
      <c r="AD18" s="6">
        <f t="shared" ref="AD18" si="25">AVERAGE(T18:AC18)</f>
        <v>1.7182953972536381</v>
      </c>
      <c r="AE18" s="6">
        <f t="shared" ref="AE18" si="26">STDEV(T18:AC18)</f>
        <v>3.1960341098078451</v>
      </c>
    </row>
    <row r="19" spans="1:31" x14ac:dyDescent="0.3">
      <c r="A19" s="3"/>
      <c r="B19" s="39" t="s">
        <v>9</v>
      </c>
      <c r="C19" s="39"/>
      <c r="D19" s="9">
        <v>871</v>
      </c>
      <c r="E19" s="9">
        <v>871</v>
      </c>
      <c r="F19" s="9">
        <v>871</v>
      </c>
      <c r="G19" s="9">
        <v>871</v>
      </c>
      <c r="H19" s="8">
        <v>2274</v>
      </c>
      <c r="I19" s="8">
        <v>1804</v>
      </c>
      <c r="J19" s="8">
        <v>4315</v>
      </c>
      <c r="K19" s="8">
        <v>3957</v>
      </c>
      <c r="L19" s="8">
        <v>2942</v>
      </c>
      <c r="M19" s="8">
        <v>4650</v>
      </c>
      <c r="N19" s="6">
        <f t="shared" si="1"/>
        <v>2342.6</v>
      </c>
      <c r="O19" s="6">
        <f t="shared" si="2"/>
        <v>1532.5087057936516</v>
      </c>
      <c r="Q19" s="3"/>
      <c r="R19" s="22"/>
      <c r="S19" s="22"/>
      <c r="T19" s="13"/>
      <c r="U19" s="13"/>
      <c r="V19" s="13"/>
      <c r="W19" s="13"/>
      <c r="X19" s="13"/>
      <c r="Y19" s="13"/>
      <c r="Z19" s="13"/>
      <c r="AA19" s="13"/>
      <c r="AB19" s="14"/>
      <c r="AC19" s="14"/>
      <c r="AD19" s="6"/>
      <c r="AE19" s="6"/>
    </row>
    <row r="20" spans="1:31" x14ac:dyDescent="0.3">
      <c r="A20" s="3"/>
      <c r="B20" s="3"/>
      <c r="C20" s="3">
        <v>37</v>
      </c>
      <c r="D20" s="9">
        <v>22</v>
      </c>
      <c r="E20" s="8">
        <v>15</v>
      </c>
      <c r="F20" s="8">
        <v>10</v>
      </c>
      <c r="G20" s="8">
        <v>16</v>
      </c>
      <c r="H20" s="8">
        <v>20</v>
      </c>
      <c r="I20" s="8">
        <v>13</v>
      </c>
      <c r="J20" s="8">
        <v>24</v>
      </c>
      <c r="K20" s="8">
        <v>24</v>
      </c>
      <c r="L20" s="8">
        <v>33</v>
      </c>
      <c r="M20" s="8">
        <v>39</v>
      </c>
      <c r="N20" s="6">
        <f t="shared" si="1"/>
        <v>21.6</v>
      </c>
      <c r="O20" s="6">
        <f t="shared" si="2"/>
        <v>9.008637830191395</v>
      </c>
      <c r="Q20" s="3"/>
      <c r="R20" s="3"/>
      <c r="S20" s="3">
        <v>37</v>
      </c>
      <c r="T20" s="13">
        <f t="shared" ref="T20:AC20" si="27">((D20*1000)/D21)</f>
        <v>25.258323765786454</v>
      </c>
      <c r="U20" s="13">
        <f t="shared" si="27"/>
        <v>17.221584385763489</v>
      </c>
      <c r="V20" s="13">
        <f t="shared" si="27"/>
        <v>11.481056257175661</v>
      </c>
      <c r="W20" s="13">
        <f t="shared" si="27"/>
        <v>18.369690011481055</v>
      </c>
      <c r="X20" s="13">
        <f t="shared" si="27"/>
        <v>22.962112514351322</v>
      </c>
      <c r="Y20" s="13">
        <f t="shared" si="27"/>
        <v>7.7288941736028534</v>
      </c>
      <c r="Z20" s="13">
        <f t="shared" si="27"/>
        <v>7.6117982873453851</v>
      </c>
      <c r="AA20" s="13">
        <f t="shared" si="27"/>
        <v>9.7680097680097688</v>
      </c>
      <c r="AB20" s="13">
        <f t="shared" si="27"/>
        <v>9.3036368762334369</v>
      </c>
      <c r="AC20" s="13">
        <f t="shared" si="27"/>
        <v>9.5940959409594093</v>
      </c>
      <c r="AD20" s="6">
        <f t="shared" ref="AD20" si="28">AVERAGE(T20:AC20)</f>
        <v>13.929920198070883</v>
      </c>
      <c r="AE20" s="6">
        <f t="shared" ref="AE20" si="29">STDEV(T20:AC20)</f>
        <v>6.5179370047258205</v>
      </c>
    </row>
    <row r="21" spans="1:31" x14ac:dyDescent="0.3">
      <c r="A21" s="3"/>
      <c r="B21" s="37" t="s">
        <v>9</v>
      </c>
      <c r="C21" s="38"/>
      <c r="D21" s="9">
        <v>871</v>
      </c>
      <c r="E21" s="9">
        <v>871</v>
      </c>
      <c r="F21" s="9">
        <v>871</v>
      </c>
      <c r="G21" s="9">
        <v>871</v>
      </c>
      <c r="H21" s="9">
        <v>871</v>
      </c>
      <c r="I21" s="10">
        <v>1682</v>
      </c>
      <c r="J21" s="10">
        <v>3153</v>
      </c>
      <c r="K21" s="10">
        <v>2457</v>
      </c>
      <c r="L21" s="10">
        <v>3547</v>
      </c>
      <c r="M21" s="10">
        <v>4065</v>
      </c>
      <c r="N21" s="6">
        <f t="shared" si="1"/>
        <v>1925.9</v>
      </c>
      <c r="O21" s="6">
        <f t="shared" si="2"/>
        <v>1274.3239122504658</v>
      </c>
      <c r="Q21" s="3"/>
      <c r="R21" s="20"/>
      <c r="S21" s="21"/>
      <c r="T21" s="13"/>
      <c r="U21" s="13"/>
      <c r="V21" s="13"/>
      <c r="W21" s="13"/>
      <c r="X21" s="13"/>
      <c r="Y21" s="13"/>
      <c r="Z21" s="13"/>
      <c r="AA21" s="13"/>
      <c r="AB21" s="13"/>
      <c r="AC21" s="15"/>
      <c r="AD21" s="6"/>
      <c r="AE21" s="6"/>
    </row>
    <row r="22" spans="1:31" x14ac:dyDescent="0.3">
      <c r="A22" s="2" t="s">
        <v>6</v>
      </c>
      <c r="B22" s="2" t="s">
        <v>0</v>
      </c>
      <c r="C22" s="2">
        <v>20</v>
      </c>
      <c r="D22" s="9">
        <v>0</v>
      </c>
      <c r="E22" s="8">
        <v>0</v>
      </c>
      <c r="F22" s="8">
        <v>0</v>
      </c>
      <c r="G22" s="8">
        <v>0</v>
      </c>
      <c r="H22" s="8">
        <v>0</v>
      </c>
      <c r="I22" s="10">
        <v>0</v>
      </c>
      <c r="J22" s="24"/>
      <c r="K22" s="24"/>
      <c r="L22" s="24"/>
      <c r="M22" s="24"/>
      <c r="N22" s="6">
        <f>AVERAGE(D22:I22)</f>
        <v>0</v>
      </c>
      <c r="O22" s="6">
        <f>STDEV(D22:I22)</f>
        <v>0</v>
      </c>
      <c r="Q22" s="2" t="s">
        <v>6</v>
      </c>
      <c r="R22" s="2" t="s">
        <v>0</v>
      </c>
      <c r="S22" s="2">
        <v>20</v>
      </c>
      <c r="T22" s="13">
        <f t="shared" ref="T22:AC22" si="30">((D22*1000)/D23)</f>
        <v>0</v>
      </c>
      <c r="U22" s="13">
        <f t="shared" si="30"/>
        <v>0</v>
      </c>
      <c r="V22" s="13">
        <f t="shared" si="30"/>
        <v>0</v>
      </c>
      <c r="W22" s="13">
        <f t="shared" si="30"/>
        <v>0</v>
      </c>
      <c r="X22" s="13">
        <f t="shared" si="30"/>
        <v>0</v>
      </c>
      <c r="Y22" s="13">
        <f t="shared" si="30"/>
        <v>0</v>
      </c>
      <c r="Z22" s="13" t="e">
        <f t="shared" si="30"/>
        <v>#DIV/0!</v>
      </c>
      <c r="AA22" s="13" t="e">
        <f t="shared" si="30"/>
        <v>#DIV/0!</v>
      </c>
      <c r="AB22" s="13" t="e">
        <f t="shared" si="30"/>
        <v>#DIV/0!</v>
      </c>
      <c r="AC22" s="13" t="e">
        <f t="shared" si="30"/>
        <v>#DIV/0!</v>
      </c>
      <c r="AD22" s="11">
        <f>AVERAGE(T22:Y22)</f>
        <v>0</v>
      </c>
      <c r="AE22" s="11">
        <f>STDEV(T22:Y22)</f>
        <v>0</v>
      </c>
    </row>
    <row r="23" spans="1:31" x14ac:dyDescent="0.3">
      <c r="A23" s="2"/>
      <c r="B23" s="35" t="s">
        <v>9</v>
      </c>
      <c r="C23" s="36"/>
      <c r="D23" s="9">
        <v>871</v>
      </c>
      <c r="E23" s="9">
        <v>871</v>
      </c>
      <c r="F23" s="9">
        <v>871</v>
      </c>
      <c r="G23" s="8">
        <v>2561</v>
      </c>
      <c r="H23" s="8">
        <v>3470</v>
      </c>
      <c r="I23" s="10">
        <v>2633</v>
      </c>
      <c r="J23" s="24"/>
      <c r="K23" s="24"/>
      <c r="L23" s="24"/>
      <c r="M23" s="24"/>
      <c r="N23" s="6">
        <f>AVERAGE(D23:I23)</f>
        <v>1879.5</v>
      </c>
      <c r="O23" s="6">
        <f>STDEV(D23:I23)</f>
        <v>1150.0531726837678</v>
      </c>
      <c r="Q23" s="2"/>
      <c r="R23" s="18"/>
      <c r="S23" s="19"/>
      <c r="T23" s="13"/>
      <c r="U23" s="13"/>
      <c r="V23" s="13"/>
      <c r="W23" s="13"/>
      <c r="X23" s="13"/>
      <c r="Y23" s="13"/>
      <c r="Z23" s="13"/>
      <c r="AA23" s="14"/>
      <c r="AB23" s="14"/>
      <c r="AC23" s="15"/>
      <c r="AD23" s="11"/>
      <c r="AE23" s="11"/>
    </row>
    <row r="24" spans="1:31" x14ac:dyDescent="0.3">
      <c r="A24" s="2"/>
      <c r="B24" s="2"/>
      <c r="C24" s="2">
        <v>37</v>
      </c>
      <c r="D24" s="9">
        <v>0</v>
      </c>
      <c r="E24" s="8">
        <v>1</v>
      </c>
      <c r="F24" s="8">
        <v>0</v>
      </c>
      <c r="G24" s="8">
        <v>0</v>
      </c>
      <c r="H24" s="8">
        <v>0</v>
      </c>
      <c r="I24" s="10">
        <v>0</v>
      </c>
      <c r="J24" s="10">
        <v>0</v>
      </c>
      <c r="K24" s="24"/>
      <c r="L24" s="24"/>
      <c r="M24" s="24"/>
      <c r="N24" s="6">
        <f>AVERAGE(D24:J24)</f>
        <v>0.14285714285714285</v>
      </c>
      <c r="O24" s="6">
        <f>STDEV(D24:J24)</f>
        <v>0.37796447300922725</v>
      </c>
      <c r="Q24" s="2"/>
      <c r="R24" s="2"/>
      <c r="S24" s="2">
        <v>37</v>
      </c>
      <c r="T24" s="13">
        <f t="shared" ref="T24:AC24" si="31">((D24*1000)/D25)</f>
        <v>0</v>
      </c>
      <c r="U24" s="13">
        <f t="shared" si="31"/>
        <v>1.1481056257175659</v>
      </c>
      <c r="V24" s="13">
        <f t="shared" si="31"/>
        <v>0</v>
      </c>
      <c r="W24" s="13">
        <f t="shared" si="31"/>
        <v>0</v>
      </c>
      <c r="X24" s="13">
        <f t="shared" si="31"/>
        <v>0</v>
      </c>
      <c r="Y24" s="13">
        <f t="shared" si="31"/>
        <v>0</v>
      </c>
      <c r="Z24" s="13">
        <f t="shared" si="31"/>
        <v>0</v>
      </c>
      <c r="AA24" s="13" t="e">
        <f t="shared" si="31"/>
        <v>#DIV/0!</v>
      </c>
      <c r="AB24" s="13" t="e">
        <f t="shared" si="31"/>
        <v>#DIV/0!</v>
      </c>
      <c r="AC24" s="13" t="e">
        <f t="shared" si="31"/>
        <v>#DIV/0!</v>
      </c>
      <c r="AD24" s="11">
        <f>AVERAGE(T24:Z24)</f>
        <v>0.16401508938822371</v>
      </c>
      <c r="AE24" s="11">
        <f>STDEV(T24:Z24)</f>
        <v>0.43394313778326887</v>
      </c>
    </row>
    <row r="25" spans="1:31" x14ac:dyDescent="0.3">
      <c r="A25" s="2"/>
      <c r="B25" s="35" t="s">
        <v>9</v>
      </c>
      <c r="C25" s="36"/>
      <c r="D25" s="9">
        <v>871</v>
      </c>
      <c r="E25" s="9">
        <v>871</v>
      </c>
      <c r="F25" s="9">
        <v>871</v>
      </c>
      <c r="G25" s="9">
        <v>871</v>
      </c>
      <c r="H25" s="8">
        <v>2091</v>
      </c>
      <c r="I25" s="10">
        <v>1920</v>
      </c>
      <c r="J25" s="10">
        <v>4411</v>
      </c>
      <c r="K25" s="24"/>
      <c r="L25" s="24"/>
      <c r="M25" s="24"/>
      <c r="N25" s="6">
        <f>AVERAGE(D25:J25)</f>
        <v>1700.8571428571429</v>
      </c>
      <c r="O25" s="6">
        <f>STDEV(D25:J25)</f>
        <v>1310.20105690837</v>
      </c>
      <c r="Q25" s="2"/>
      <c r="R25" s="18"/>
      <c r="S25" s="19"/>
      <c r="T25" s="13"/>
      <c r="U25" s="13"/>
      <c r="V25" s="13"/>
      <c r="W25" s="13"/>
      <c r="X25" s="13"/>
      <c r="Y25" s="13"/>
      <c r="Z25" s="13"/>
      <c r="AA25" s="13"/>
      <c r="AB25" s="14"/>
      <c r="AC25" s="15"/>
      <c r="AD25" s="11"/>
      <c r="AE25" s="11"/>
    </row>
    <row r="26" spans="1:31" x14ac:dyDescent="0.3">
      <c r="A26" s="2"/>
      <c r="B26" s="2" t="s">
        <v>2</v>
      </c>
      <c r="C26" s="2">
        <v>20</v>
      </c>
      <c r="D26" s="9">
        <v>0</v>
      </c>
      <c r="E26" s="8">
        <v>0</v>
      </c>
      <c r="F26" s="8">
        <v>0</v>
      </c>
      <c r="G26" s="8">
        <v>0</v>
      </c>
      <c r="H26" s="25"/>
      <c r="I26" s="24"/>
      <c r="J26" s="24"/>
      <c r="K26" s="24"/>
      <c r="L26" s="24"/>
      <c r="M26" s="24"/>
      <c r="N26" s="6">
        <f>AVERAGE(D26:G26)</f>
        <v>0</v>
      </c>
      <c r="O26" s="6">
        <f>STDEV(D26:G26)</f>
        <v>0</v>
      </c>
      <c r="Q26" s="2"/>
      <c r="R26" s="2" t="s">
        <v>2</v>
      </c>
      <c r="S26" s="2">
        <v>20</v>
      </c>
      <c r="T26" s="13">
        <f t="shared" ref="T26:AC26" si="32">((D26*1000)/D27)</f>
        <v>0</v>
      </c>
      <c r="U26" s="13">
        <f t="shared" si="32"/>
        <v>0</v>
      </c>
      <c r="V26" s="13">
        <f t="shared" si="32"/>
        <v>0</v>
      </c>
      <c r="W26" s="13">
        <f t="shared" si="32"/>
        <v>0</v>
      </c>
      <c r="X26" s="13" t="e">
        <f t="shared" si="32"/>
        <v>#DIV/0!</v>
      </c>
      <c r="Y26" s="13" t="e">
        <f t="shared" si="32"/>
        <v>#DIV/0!</v>
      </c>
      <c r="Z26" s="13" t="e">
        <f t="shared" si="32"/>
        <v>#DIV/0!</v>
      </c>
      <c r="AA26" s="13" t="e">
        <f t="shared" si="32"/>
        <v>#DIV/0!</v>
      </c>
      <c r="AB26" s="13" t="e">
        <f t="shared" si="32"/>
        <v>#DIV/0!</v>
      </c>
      <c r="AC26" s="13" t="e">
        <f t="shared" si="32"/>
        <v>#DIV/0!</v>
      </c>
      <c r="AD26" s="11">
        <f>AVERAGE(T26:W26)</f>
        <v>0</v>
      </c>
      <c r="AE26" s="11">
        <f>STDEV(T26:W26)</f>
        <v>0</v>
      </c>
    </row>
    <row r="27" spans="1:31" x14ac:dyDescent="0.3">
      <c r="A27" s="2"/>
      <c r="B27" s="35" t="s">
        <v>9</v>
      </c>
      <c r="C27" s="36"/>
      <c r="D27" s="9">
        <v>871</v>
      </c>
      <c r="E27" s="8">
        <v>4617</v>
      </c>
      <c r="F27" s="8">
        <v>4532</v>
      </c>
      <c r="G27" s="8">
        <v>3593</v>
      </c>
      <c r="H27" s="25"/>
      <c r="I27" s="24"/>
      <c r="J27" s="24"/>
      <c r="K27" s="24"/>
      <c r="L27" s="24"/>
      <c r="M27" s="24"/>
      <c r="N27" s="6">
        <f>AVERAGE(D27:G27)</f>
        <v>3403.25</v>
      </c>
      <c r="O27" s="6">
        <f>STDEV(D27:G27)</f>
        <v>1750.7675221646837</v>
      </c>
      <c r="Q27" s="2"/>
      <c r="R27" s="18"/>
      <c r="S27" s="19"/>
      <c r="T27" s="13"/>
      <c r="U27" s="14"/>
      <c r="V27" s="14"/>
      <c r="W27" s="14"/>
      <c r="X27" s="14"/>
      <c r="Y27" s="14"/>
      <c r="Z27" s="14"/>
      <c r="AA27" s="14"/>
      <c r="AB27" s="14"/>
      <c r="AC27" s="15"/>
      <c r="AD27" s="11"/>
      <c r="AE27" s="11"/>
    </row>
    <row r="28" spans="1:31" x14ac:dyDescent="0.3">
      <c r="A28" s="2"/>
      <c r="B28" s="2"/>
      <c r="C28" s="2">
        <v>37</v>
      </c>
      <c r="D28" s="9">
        <v>1</v>
      </c>
      <c r="E28" s="8">
        <v>0</v>
      </c>
      <c r="F28" s="8">
        <v>0</v>
      </c>
      <c r="G28" s="8">
        <v>0</v>
      </c>
      <c r="H28" s="8">
        <v>0</v>
      </c>
      <c r="I28" s="10">
        <v>0</v>
      </c>
      <c r="J28" s="24"/>
      <c r="K28" s="24"/>
      <c r="L28" s="24"/>
      <c r="M28" s="24"/>
      <c r="N28" s="6">
        <f>AVERAGE(D28:I28)</f>
        <v>0.16666666666666666</v>
      </c>
      <c r="O28" s="6">
        <f>STDEV(D28:I28)</f>
        <v>0.40824829046386302</v>
      </c>
      <c r="Q28" s="2"/>
      <c r="R28" s="2"/>
      <c r="S28" s="2">
        <v>37</v>
      </c>
      <c r="T28" s="13">
        <f t="shared" ref="T28:AC28" si="33">((D28*1000)/D29)</f>
        <v>1.1481056257175659</v>
      </c>
      <c r="U28" s="13">
        <f t="shared" si="33"/>
        <v>0</v>
      </c>
      <c r="V28" s="13">
        <f t="shared" si="33"/>
        <v>0</v>
      </c>
      <c r="W28" s="13">
        <f t="shared" si="33"/>
        <v>0</v>
      </c>
      <c r="X28" s="13">
        <f t="shared" si="33"/>
        <v>0</v>
      </c>
      <c r="Y28" s="13">
        <f t="shared" si="33"/>
        <v>0</v>
      </c>
      <c r="Z28" s="13" t="e">
        <f t="shared" si="33"/>
        <v>#DIV/0!</v>
      </c>
      <c r="AA28" s="13" t="e">
        <f t="shared" si="33"/>
        <v>#DIV/0!</v>
      </c>
      <c r="AB28" s="13" t="e">
        <f t="shared" si="33"/>
        <v>#DIV/0!</v>
      </c>
      <c r="AC28" s="13" t="e">
        <f t="shared" si="33"/>
        <v>#DIV/0!</v>
      </c>
      <c r="AD28" s="11">
        <f>AVERAGE(T28:Y28)</f>
        <v>0.19135093761959432</v>
      </c>
      <c r="AE28" s="11">
        <f>STDEV(T28:Y28)</f>
        <v>0.4687121589711401</v>
      </c>
    </row>
    <row r="29" spans="1:31" x14ac:dyDescent="0.3">
      <c r="A29" s="2"/>
      <c r="B29" s="35" t="s">
        <v>9</v>
      </c>
      <c r="C29" s="36"/>
      <c r="D29" s="9">
        <v>871</v>
      </c>
      <c r="E29" s="9">
        <v>871</v>
      </c>
      <c r="F29" s="9">
        <v>871</v>
      </c>
      <c r="G29" s="8">
        <v>3818</v>
      </c>
      <c r="H29" s="8">
        <v>4089</v>
      </c>
      <c r="I29" s="10">
        <v>4483</v>
      </c>
      <c r="J29" s="24"/>
      <c r="K29" s="24"/>
      <c r="L29" s="24"/>
      <c r="M29" s="24"/>
      <c r="N29" s="6">
        <f>AVERAGE(D29:I29)</f>
        <v>2500.5</v>
      </c>
      <c r="O29" s="6">
        <f>STDEV(D29:I29)</f>
        <v>1797.5124756173461</v>
      </c>
      <c r="Q29" s="2"/>
      <c r="R29" s="18"/>
      <c r="S29" s="19"/>
      <c r="T29" s="13"/>
      <c r="U29" s="13"/>
      <c r="V29" s="13"/>
      <c r="W29" s="13"/>
      <c r="X29" s="13"/>
      <c r="Y29" s="13"/>
      <c r="Z29" s="13"/>
      <c r="AA29" s="14"/>
      <c r="AB29" s="14"/>
      <c r="AC29" s="15"/>
      <c r="AD29" s="11"/>
      <c r="AE29" s="11"/>
    </row>
    <row r="30" spans="1:31" x14ac:dyDescent="0.3">
      <c r="A30" s="2"/>
      <c r="B30" s="2" t="s">
        <v>3</v>
      </c>
      <c r="C30" s="2">
        <v>20</v>
      </c>
      <c r="D30" s="9">
        <v>0</v>
      </c>
      <c r="E30" s="8">
        <v>1</v>
      </c>
      <c r="F30" s="8">
        <v>0</v>
      </c>
      <c r="G30" s="8">
        <v>0</v>
      </c>
      <c r="H30" s="8">
        <v>0</v>
      </c>
      <c r="I30" s="24"/>
      <c r="J30" s="24"/>
      <c r="K30" s="24"/>
      <c r="L30" s="24"/>
      <c r="M30" s="24"/>
      <c r="N30" s="6">
        <f>AVERAGE(D30:H30)</f>
        <v>0.2</v>
      </c>
      <c r="O30" s="6">
        <f>STDEV(D30:H30)</f>
        <v>0.44721359549995793</v>
      </c>
      <c r="Q30" s="2"/>
      <c r="R30" s="2" t="s">
        <v>3</v>
      </c>
      <c r="S30" s="2">
        <v>20</v>
      </c>
      <c r="T30" s="13">
        <f t="shared" ref="T30:AC30" si="34">((D30*1000)/D31)</f>
        <v>0</v>
      </c>
      <c r="U30" s="13">
        <f t="shared" si="34"/>
        <v>1.1481056257175659</v>
      </c>
      <c r="V30" s="13">
        <f t="shared" si="34"/>
        <v>0</v>
      </c>
      <c r="W30" s="13">
        <f t="shared" si="34"/>
        <v>0</v>
      </c>
      <c r="X30" s="13">
        <f t="shared" si="34"/>
        <v>0</v>
      </c>
      <c r="Y30" s="13" t="e">
        <f t="shared" si="34"/>
        <v>#DIV/0!</v>
      </c>
      <c r="Z30" s="13" t="e">
        <f t="shared" si="34"/>
        <v>#DIV/0!</v>
      </c>
      <c r="AA30" s="13" t="e">
        <f t="shared" si="34"/>
        <v>#DIV/0!</v>
      </c>
      <c r="AB30" s="13" t="e">
        <f t="shared" si="34"/>
        <v>#DIV/0!</v>
      </c>
      <c r="AC30" s="13" t="e">
        <f t="shared" si="34"/>
        <v>#DIV/0!</v>
      </c>
      <c r="AD30" s="11">
        <f>AVERAGE(T30:X30)</f>
        <v>0.22962112514351318</v>
      </c>
      <c r="AE30" s="11">
        <f>STDEV(T30:X30)</f>
        <v>0.51344844489088159</v>
      </c>
    </row>
    <row r="31" spans="1:31" x14ac:dyDescent="0.3">
      <c r="A31" s="2"/>
      <c r="B31" s="35" t="s">
        <v>9</v>
      </c>
      <c r="C31" s="36"/>
      <c r="D31" s="9">
        <v>871</v>
      </c>
      <c r="E31" s="9">
        <v>871</v>
      </c>
      <c r="F31" s="8">
        <v>5090</v>
      </c>
      <c r="G31" s="8">
        <v>4422</v>
      </c>
      <c r="H31" s="8">
        <v>4328</v>
      </c>
      <c r="I31" s="24"/>
      <c r="J31" s="24"/>
      <c r="K31" s="24"/>
      <c r="L31" s="24"/>
      <c r="M31" s="24"/>
      <c r="N31" s="6">
        <f>AVERAGE(D31:H31)</f>
        <v>3116.4</v>
      </c>
      <c r="O31" s="6">
        <f>STDEV(D31:H31)</f>
        <v>2070.7067151096026</v>
      </c>
      <c r="Q31" s="2"/>
      <c r="R31" s="18"/>
      <c r="S31" s="19"/>
      <c r="T31" s="13"/>
      <c r="U31" s="13"/>
      <c r="V31" s="13"/>
      <c r="W31" s="13"/>
      <c r="X31" s="13"/>
      <c r="Y31" s="13"/>
      <c r="Z31" s="14"/>
      <c r="AA31" s="14"/>
      <c r="AB31" s="14"/>
      <c r="AC31" s="15"/>
      <c r="AD31" s="11"/>
      <c r="AE31" s="11"/>
    </row>
    <row r="32" spans="1:31" x14ac:dyDescent="0.3">
      <c r="A32" s="2"/>
      <c r="B32" s="2"/>
      <c r="C32" s="2">
        <v>37</v>
      </c>
      <c r="D32" s="9">
        <v>0</v>
      </c>
      <c r="E32" s="8">
        <v>0</v>
      </c>
      <c r="F32" s="8">
        <v>1</v>
      </c>
      <c r="G32" s="8">
        <v>0</v>
      </c>
      <c r="H32" s="8">
        <v>0</v>
      </c>
      <c r="I32" s="10">
        <v>0</v>
      </c>
      <c r="J32" s="24"/>
      <c r="K32" s="24"/>
      <c r="L32" s="24"/>
      <c r="M32" s="24"/>
      <c r="N32" s="6">
        <f>AVERAGE(D32:I32)</f>
        <v>0.16666666666666666</v>
      </c>
      <c r="O32" s="6">
        <f>STDEV(D32:I32)</f>
        <v>0.40824829046386302</v>
      </c>
      <c r="Q32" s="2"/>
      <c r="R32" s="2"/>
      <c r="S32" s="2">
        <v>37</v>
      </c>
      <c r="T32" s="13">
        <f t="shared" ref="T32:AC32" si="35">((D32*1000)/D33)</f>
        <v>0</v>
      </c>
      <c r="U32" s="13">
        <f t="shared" si="35"/>
        <v>0</v>
      </c>
      <c r="V32" s="13">
        <f t="shared" si="35"/>
        <v>1.1481056257175659</v>
      </c>
      <c r="W32" s="13">
        <f t="shared" si="35"/>
        <v>0</v>
      </c>
      <c r="X32" s="13">
        <f t="shared" si="35"/>
        <v>0</v>
      </c>
      <c r="Y32" s="13">
        <f t="shared" si="35"/>
        <v>0</v>
      </c>
      <c r="Z32" s="13" t="e">
        <f t="shared" si="35"/>
        <v>#DIV/0!</v>
      </c>
      <c r="AA32" s="13" t="e">
        <f t="shared" si="35"/>
        <v>#DIV/0!</v>
      </c>
      <c r="AB32" s="13" t="e">
        <f t="shared" si="35"/>
        <v>#DIV/0!</v>
      </c>
      <c r="AC32" s="13" t="e">
        <f t="shared" si="35"/>
        <v>#DIV/0!</v>
      </c>
      <c r="AD32" s="11">
        <f>AVERAGE(T32:Y32)</f>
        <v>0.19135093761959432</v>
      </c>
      <c r="AE32" s="11">
        <f>STDEV(T32:Y32)</f>
        <v>0.4687121589711401</v>
      </c>
    </row>
    <row r="33" spans="1:31" x14ac:dyDescent="0.3">
      <c r="A33" s="2"/>
      <c r="B33" s="35" t="s">
        <v>9</v>
      </c>
      <c r="C33" s="36"/>
      <c r="D33" s="9">
        <v>871</v>
      </c>
      <c r="E33" s="9">
        <v>871</v>
      </c>
      <c r="F33" s="9">
        <v>871</v>
      </c>
      <c r="G33" s="8">
        <v>2421</v>
      </c>
      <c r="H33" s="8">
        <v>4298</v>
      </c>
      <c r="I33" s="10">
        <v>4809</v>
      </c>
      <c r="J33" s="24"/>
      <c r="K33" s="24"/>
      <c r="L33" s="24"/>
      <c r="M33" s="24"/>
      <c r="N33" s="6">
        <f>AVERAGE(D33:I33)</f>
        <v>2356.8333333333335</v>
      </c>
      <c r="O33" s="6">
        <f>STDEV(D33:I33)</f>
        <v>1811.5445803696541</v>
      </c>
      <c r="Q33" s="2"/>
      <c r="R33" s="18"/>
      <c r="S33" s="19"/>
      <c r="T33" s="13"/>
      <c r="U33" s="13"/>
      <c r="V33" s="13"/>
      <c r="W33" s="13"/>
      <c r="X33" s="13"/>
      <c r="Y33" s="13"/>
      <c r="Z33" s="13"/>
      <c r="AA33" s="14"/>
      <c r="AB33" s="14"/>
      <c r="AC33" s="15"/>
      <c r="AD33" s="11"/>
      <c r="AE33" s="11"/>
    </row>
    <row r="34" spans="1:31" x14ac:dyDescent="0.3">
      <c r="A34" s="2"/>
      <c r="B34" s="2" t="s">
        <v>4</v>
      </c>
      <c r="C34" s="2">
        <v>20</v>
      </c>
      <c r="D34" s="9">
        <v>0</v>
      </c>
      <c r="E34" s="8">
        <v>0</v>
      </c>
      <c r="F34" s="8">
        <v>0</v>
      </c>
      <c r="G34" s="8">
        <v>0</v>
      </c>
      <c r="H34" s="25"/>
      <c r="I34" s="24"/>
      <c r="J34" s="24"/>
      <c r="K34" s="24"/>
      <c r="L34" s="24"/>
      <c r="M34" s="24"/>
      <c r="N34" s="6">
        <f>AVERAGE(D34:G34)</f>
        <v>0</v>
      </c>
      <c r="O34" s="6">
        <f>STDEV(D34:G34)</f>
        <v>0</v>
      </c>
      <c r="Q34" s="2"/>
      <c r="R34" s="2" t="s">
        <v>4</v>
      </c>
      <c r="S34" s="2">
        <v>20</v>
      </c>
      <c r="T34" s="13">
        <f t="shared" ref="T34:AC34" si="36">((D34*1000)/D35)</f>
        <v>0</v>
      </c>
      <c r="U34" s="13">
        <f t="shared" si="36"/>
        <v>0</v>
      </c>
      <c r="V34" s="13">
        <f t="shared" si="36"/>
        <v>0</v>
      </c>
      <c r="W34" s="13">
        <f t="shared" si="36"/>
        <v>0</v>
      </c>
      <c r="X34" s="13" t="e">
        <f t="shared" si="36"/>
        <v>#DIV/0!</v>
      </c>
      <c r="Y34" s="13" t="e">
        <f t="shared" si="36"/>
        <v>#DIV/0!</v>
      </c>
      <c r="Z34" s="13" t="e">
        <f t="shared" si="36"/>
        <v>#DIV/0!</v>
      </c>
      <c r="AA34" s="13" t="e">
        <f t="shared" si="36"/>
        <v>#DIV/0!</v>
      </c>
      <c r="AB34" s="13" t="e">
        <f t="shared" si="36"/>
        <v>#DIV/0!</v>
      </c>
      <c r="AC34" s="13" t="e">
        <f t="shared" si="36"/>
        <v>#DIV/0!</v>
      </c>
      <c r="AD34" s="11">
        <f>AVERAGE(T34:W34)</f>
        <v>0</v>
      </c>
      <c r="AE34" s="11">
        <f>STDEV(T34:W34)</f>
        <v>0</v>
      </c>
    </row>
    <row r="35" spans="1:31" x14ac:dyDescent="0.3">
      <c r="A35" s="2"/>
      <c r="B35" s="35" t="s">
        <v>9</v>
      </c>
      <c r="C35" s="36"/>
      <c r="D35" s="9">
        <v>871</v>
      </c>
      <c r="E35" s="8">
        <v>3484</v>
      </c>
      <c r="F35" s="8">
        <v>3543</v>
      </c>
      <c r="G35" s="8">
        <v>5283</v>
      </c>
      <c r="H35" s="25"/>
      <c r="I35" s="24"/>
      <c r="J35" s="24"/>
      <c r="K35" s="24"/>
      <c r="L35" s="24"/>
      <c r="M35" s="24"/>
      <c r="N35" s="6">
        <f>AVERAGE(D35:G35)</f>
        <v>3295.25</v>
      </c>
      <c r="O35" s="6">
        <f>STDEV(D35:G35)</f>
        <v>1818.8957043583707</v>
      </c>
      <c r="Q35" s="2"/>
      <c r="R35" s="18"/>
      <c r="S35" s="19"/>
      <c r="T35" s="13"/>
      <c r="U35" s="14"/>
      <c r="V35" s="14"/>
      <c r="W35" s="14"/>
      <c r="X35" s="14"/>
      <c r="Y35" s="14"/>
      <c r="Z35" s="14"/>
      <c r="AA35" s="14"/>
      <c r="AB35" s="14"/>
      <c r="AC35" s="15"/>
      <c r="AD35" s="11"/>
      <c r="AE35" s="11"/>
    </row>
    <row r="36" spans="1:31" x14ac:dyDescent="0.3">
      <c r="A36" s="2"/>
      <c r="B36" s="2"/>
      <c r="C36" s="2">
        <v>37</v>
      </c>
      <c r="D36" s="9">
        <v>0</v>
      </c>
      <c r="E36" s="8">
        <v>1</v>
      </c>
      <c r="F36" s="8">
        <v>0</v>
      </c>
      <c r="G36" s="8">
        <v>0</v>
      </c>
      <c r="H36" s="8">
        <v>0</v>
      </c>
      <c r="I36" s="10">
        <v>0</v>
      </c>
      <c r="J36" s="10">
        <v>0</v>
      </c>
      <c r="K36" s="10">
        <v>0</v>
      </c>
      <c r="L36" s="24"/>
      <c r="M36" s="24"/>
      <c r="N36" s="6">
        <f>AVERAGE(D36:K36)</f>
        <v>0.125</v>
      </c>
      <c r="O36" s="6">
        <f>STDEV(D36:K36)</f>
        <v>0.35355339059327379</v>
      </c>
      <c r="Q36" s="2"/>
      <c r="R36" s="2"/>
      <c r="S36" s="2">
        <v>37</v>
      </c>
      <c r="T36" s="13">
        <f t="shared" ref="T36:AC36" si="37">((D36*1000)/D37)</f>
        <v>0</v>
      </c>
      <c r="U36" s="13">
        <f t="shared" si="37"/>
        <v>1.1481056257175659</v>
      </c>
      <c r="V36" s="13">
        <f t="shared" si="37"/>
        <v>0</v>
      </c>
      <c r="W36" s="13">
        <f t="shared" si="37"/>
        <v>0</v>
      </c>
      <c r="X36" s="13">
        <f t="shared" si="37"/>
        <v>0</v>
      </c>
      <c r="Y36" s="13">
        <f t="shared" si="37"/>
        <v>0</v>
      </c>
      <c r="Z36" s="13">
        <f t="shared" si="37"/>
        <v>0</v>
      </c>
      <c r="AA36" s="13">
        <f t="shared" si="37"/>
        <v>0</v>
      </c>
      <c r="AB36" s="13" t="e">
        <f t="shared" si="37"/>
        <v>#DIV/0!</v>
      </c>
      <c r="AC36" s="13" t="e">
        <f t="shared" si="37"/>
        <v>#DIV/0!</v>
      </c>
      <c r="AD36" s="11">
        <f>AVERAGE(T36:AA36)</f>
        <v>0.14351320321469574</v>
      </c>
      <c r="AE36" s="11">
        <f>STDEV(T36:AA36)</f>
        <v>0.40591663673165757</v>
      </c>
    </row>
    <row r="37" spans="1:31" x14ac:dyDescent="0.3">
      <c r="A37" s="2"/>
      <c r="B37" s="35" t="s">
        <v>9</v>
      </c>
      <c r="C37" s="36"/>
      <c r="D37" s="9">
        <v>871</v>
      </c>
      <c r="E37" s="9">
        <v>871</v>
      </c>
      <c r="F37" s="8">
        <v>3829</v>
      </c>
      <c r="G37" s="8">
        <v>4275</v>
      </c>
      <c r="H37" s="8">
        <v>5468</v>
      </c>
      <c r="I37" s="10">
        <v>3319</v>
      </c>
      <c r="J37" s="10">
        <v>2971</v>
      </c>
      <c r="K37" s="10">
        <v>3675</v>
      </c>
      <c r="L37" s="24"/>
      <c r="M37" s="24"/>
      <c r="N37" s="6">
        <f>AVERAGE(D37:K37)</f>
        <v>3159.875</v>
      </c>
      <c r="O37" s="6">
        <f>STDEV(D37:K37)</f>
        <v>1595.6601354477534</v>
      </c>
      <c r="Q37" s="2"/>
      <c r="R37" s="18"/>
      <c r="S37" s="19"/>
      <c r="T37" s="13"/>
      <c r="U37" s="13"/>
      <c r="V37" s="13"/>
      <c r="W37" s="13"/>
      <c r="X37" s="13"/>
      <c r="Y37" s="13"/>
      <c r="Z37" s="14"/>
      <c r="AA37" s="14"/>
      <c r="AB37" s="14"/>
      <c r="AC37" s="15"/>
      <c r="AD37" s="11"/>
      <c r="AE37" s="11"/>
    </row>
    <row r="38" spans="1:31" x14ac:dyDescent="0.3">
      <c r="A38" s="2"/>
      <c r="B38" s="2" t="s">
        <v>5</v>
      </c>
      <c r="C38" s="2">
        <v>20</v>
      </c>
      <c r="D38" s="9">
        <v>0</v>
      </c>
      <c r="E38" s="8">
        <v>0</v>
      </c>
      <c r="F38" s="8">
        <v>0</v>
      </c>
      <c r="G38" s="8">
        <v>0</v>
      </c>
      <c r="H38" s="8">
        <v>0</v>
      </c>
      <c r="I38" s="10">
        <v>0</v>
      </c>
      <c r="J38" s="10">
        <v>0</v>
      </c>
      <c r="K38" s="24"/>
      <c r="L38" s="24"/>
      <c r="M38" s="24"/>
      <c r="N38" s="6">
        <f>AVERAGE(D38:J38)</f>
        <v>0</v>
      </c>
      <c r="O38" s="6">
        <f>STDEV(D38:J38)</f>
        <v>0</v>
      </c>
      <c r="Q38" s="2"/>
      <c r="R38" s="2" t="s">
        <v>5</v>
      </c>
      <c r="S38" s="2">
        <v>20</v>
      </c>
      <c r="T38" s="13">
        <f t="shared" ref="T38:AC38" si="38">((D38*1000)/D39)</f>
        <v>0</v>
      </c>
      <c r="U38" s="13">
        <f t="shared" si="38"/>
        <v>0</v>
      </c>
      <c r="V38" s="13">
        <f t="shared" si="38"/>
        <v>0</v>
      </c>
      <c r="W38" s="13">
        <f t="shared" si="38"/>
        <v>0</v>
      </c>
      <c r="X38" s="13">
        <f t="shared" si="38"/>
        <v>0</v>
      </c>
      <c r="Y38" s="13">
        <f t="shared" si="38"/>
        <v>0</v>
      </c>
      <c r="Z38" s="13">
        <f t="shared" si="38"/>
        <v>0</v>
      </c>
      <c r="AA38" s="13" t="e">
        <f t="shared" si="38"/>
        <v>#DIV/0!</v>
      </c>
      <c r="AB38" s="13" t="e">
        <f t="shared" si="38"/>
        <v>#DIV/0!</v>
      </c>
      <c r="AC38" s="13" t="e">
        <f t="shared" si="38"/>
        <v>#DIV/0!</v>
      </c>
      <c r="AD38" s="11">
        <f>AVERAGE(T38:Z38)</f>
        <v>0</v>
      </c>
      <c r="AE38" s="11">
        <f>STDEV(T38:Z38)</f>
        <v>0</v>
      </c>
    </row>
    <row r="39" spans="1:31" x14ac:dyDescent="0.3">
      <c r="A39" s="2"/>
      <c r="B39" s="35" t="s">
        <v>9</v>
      </c>
      <c r="C39" s="36"/>
      <c r="D39" s="9">
        <v>871</v>
      </c>
      <c r="E39" s="8">
        <v>5405</v>
      </c>
      <c r="F39" s="8">
        <v>6576</v>
      </c>
      <c r="G39" s="8">
        <v>5705</v>
      </c>
      <c r="H39" s="8">
        <v>4292</v>
      </c>
      <c r="I39" s="10">
        <v>4255</v>
      </c>
      <c r="J39" s="10">
        <v>2238</v>
      </c>
      <c r="K39" s="24"/>
      <c r="L39" s="24"/>
      <c r="M39" s="24"/>
      <c r="N39" s="6">
        <f>AVERAGE(D39:J39)</f>
        <v>4191.7142857142853</v>
      </c>
      <c r="O39" s="6">
        <f>STDEV(D39:J39)</f>
        <v>2012.6731572948547</v>
      </c>
      <c r="Q39" s="2"/>
      <c r="R39" s="18"/>
      <c r="S39" s="19"/>
      <c r="T39" s="13"/>
      <c r="U39" s="14"/>
      <c r="V39" s="14"/>
      <c r="W39" s="14"/>
      <c r="X39" s="14"/>
      <c r="Y39" s="14"/>
      <c r="Z39" s="14"/>
      <c r="AA39" s="14"/>
      <c r="AB39" s="14"/>
      <c r="AC39" s="15"/>
      <c r="AD39" s="11"/>
      <c r="AE39" s="11"/>
    </row>
    <row r="40" spans="1:31" x14ac:dyDescent="0.3">
      <c r="A40" s="2"/>
      <c r="B40" s="2"/>
      <c r="C40" s="2">
        <v>37</v>
      </c>
      <c r="D40" s="9">
        <v>0</v>
      </c>
      <c r="E40" s="8">
        <v>0</v>
      </c>
      <c r="F40" s="8">
        <v>1</v>
      </c>
      <c r="G40" s="8">
        <v>0</v>
      </c>
      <c r="H40" s="8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6">
        <f t="shared" ref="N40:N41" si="39">AVERAGE(D40:M40)</f>
        <v>0.1</v>
      </c>
      <c r="O40" s="6">
        <f t="shared" ref="O40:O41" si="40">STDEV(D40:M40)</f>
        <v>0.31622776601683794</v>
      </c>
      <c r="Q40" s="2"/>
      <c r="R40" s="2"/>
      <c r="S40" s="2">
        <v>37</v>
      </c>
      <c r="T40" s="13">
        <f t="shared" ref="T40:AC40" si="41">((D40*1000)/D41)</f>
        <v>0</v>
      </c>
      <c r="U40" s="13">
        <f t="shared" si="41"/>
        <v>0</v>
      </c>
      <c r="V40" s="13">
        <f t="shared" si="41"/>
        <v>1.1481056257175659</v>
      </c>
      <c r="W40" s="13">
        <f t="shared" si="41"/>
        <v>0</v>
      </c>
      <c r="X40" s="13">
        <f t="shared" si="41"/>
        <v>0</v>
      </c>
      <c r="Y40" s="13">
        <f t="shared" si="41"/>
        <v>0</v>
      </c>
      <c r="Z40" s="13">
        <f t="shared" si="41"/>
        <v>0</v>
      </c>
      <c r="AA40" s="13">
        <f t="shared" si="41"/>
        <v>0</v>
      </c>
      <c r="AB40" s="13">
        <f t="shared" si="41"/>
        <v>0</v>
      </c>
      <c r="AC40" s="13">
        <f t="shared" si="41"/>
        <v>0</v>
      </c>
      <c r="AD40" s="11">
        <f t="shared" ref="AD40" si="42">AVERAGE(T40:AC40)</f>
        <v>0.11481056257175659</v>
      </c>
      <c r="AE40" s="11">
        <f t="shared" ref="AE40" si="43">STDEV(T40:AC40)</f>
        <v>0.36306287717202973</v>
      </c>
    </row>
    <row r="41" spans="1:31" x14ac:dyDescent="0.3">
      <c r="A41" s="2"/>
      <c r="B41" s="35" t="s">
        <v>9</v>
      </c>
      <c r="C41" s="36"/>
      <c r="D41" s="9">
        <v>871</v>
      </c>
      <c r="E41" s="9">
        <v>871</v>
      </c>
      <c r="F41" s="9">
        <v>871</v>
      </c>
      <c r="G41" s="8">
        <v>2545</v>
      </c>
      <c r="H41" s="8">
        <v>4985</v>
      </c>
      <c r="I41" s="10">
        <v>4745</v>
      </c>
      <c r="J41" s="10">
        <v>4747</v>
      </c>
      <c r="K41" s="10">
        <v>5883</v>
      </c>
      <c r="L41" s="10">
        <v>3474</v>
      </c>
      <c r="M41" s="10">
        <v>5673</v>
      </c>
      <c r="N41" s="6">
        <f t="shared" si="39"/>
        <v>3466.5</v>
      </c>
      <c r="O41" s="6">
        <f t="shared" si="40"/>
        <v>2037.0806589605409</v>
      </c>
    </row>
    <row r="43" spans="1:31" x14ac:dyDescent="0.3">
      <c r="D43" s="4" t="s">
        <v>7</v>
      </c>
      <c r="E43" s="17" t="s">
        <v>8</v>
      </c>
    </row>
    <row r="44" spans="1:31" x14ac:dyDescent="0.3">
      <c r="A44" s="27" t="s">
        <v>0</v>
      </c>
      <c r="B44" s="27" t="s">
        <v>1</v>
      </c>
      <c r="C44" s="28">
        <v>20</v>
      </c>
      <c r="D44" s="23">
        <v>3.6530056019543791</v>
      </c>
      <c r="E44" s="26">
        <v>3.0301971192629482</v>
      </c>
    </row>
    <row r="45" spans="1:31" x14ac:dyDescent="0.3">
      <c r="A45" s="29"/>
      <c r="B45" s="27"/>
      <c r="C45" s="28">
        <v>37</v>
      </c>
      <c r="D45" s="23">
        <v>22.044529071830709</v>
      </c>
      <c r="E45" s="26">
        <v>8.5080405171109899</v>
      </c>
    </row>
    <row r="46" spans="1:31" x14ac:dyDescent="0.3">
      <c r="A46" s="30"/>
      <c r="B46" s="30" t="s">
        <v>6</v>
      </c>
      <c r="C46" s="30">
        <v>20</v>
      </c>
      <c r="D46" s="23">
        <v>0</v>
      </c>
      <c r="E46" s="26">
        <v>0</v>
      </c>
    </row>
    <row r="47" spans="1:31" x14ac:dyDescent="0.3">
      <c r="A47" s="31"/>
      <c r="B47" s="30"/>
      <c r="C47" s="32">
        <v>37</v>
      </c>
      <c r="D47" s="23">
        <v>0.16401508938822371</v>
      </c>
      <c r="E47" s="26">
        <v>0.43394313778326887</v>
      </c>
    </row>
    <row r="48" spans="1:31" x14ac:dyDescent="0.3">
      <c r="A48" s="27" t="s">
        <v>2</v>
      </c>
      <c r="B48" s="27" t="s">
        <v>1</v>
      </c>
      <c r="C48" s="28">
        <v>20</v>
      </c>
      <c r="D48" s="23">
        <v>25.32969821699006</v>
      </c>
      <c r="E48" s="26">
        <v>11.092097131790592</v>
      </c>
    </row>
    <row r="49" spans="1:5" x14ac:dyDescent="0.3">
      <c r="A49" s="29"/>
      <c r="B49" s="27"/>
      <c r="C49" s="28">
        <v>37</v>
      </c>
      <c r="D49" s="23">
        <v>31.593006240444701</v>
      </c>
      <c r="E49" s="26">
        <v>15.563096182437651</v>
      </c>
    </row>
    <row r="50" spans="1:5" x14ac:dyDescent="0.3">
      <c r="A50" s="30"/>
      <c r="B50" s="30" t="s">
        <v>6</v>
      </c>
      <c r="C50" s="32">
        <v>20</v>
      </c>
      <c r="D50" s="23">
        <v>0</v>
      </c>
      <c r="E50" s="26">
        <v>0</v>
      </c>
    </row>
    <row r="51" spans="1:5" x14ac:dyDescent="0.3">
      <c r="A51" s="31"/>
      <c r="B51" s="30"/>
      <c r="C51" s="32">
        <v>37</v>
      </c>
      <c r="D51" s="23">
        <v>0.19135093761959432</v>
      </c>
      <c r="E51" s="26">
        <v>0.4687121589711401</v>
      </c>
    </row>
    <row r="52" spans="1:5" x14ac:dyDescent="0.3">
      <c r="A52" s="27" t="s">
        <v>3</v>
      </c>
      <c r="B52" s="27" t="s">
        <v>1</v>
      </c>
      <c r="C52" s="28">
        <v>20</v>
      </c>
      <c r="D52" s="23">
        <v>24.090038574527775</v>
      </c>
      <c r="E52" s="26">
        <v>16.96793573134476</v>
      </c>
    </row>
    <row r="53" spans="1:5" x14ac:dyDescent="0.3">
      <c r="A53" s="29"/>
      <c r="B53" s="27"/>
      <c r="C53" s="28">
        <v>37</v>
      </c>
      <c r="D53" s="23">
        <v>38.806409678305087</v>
      </c>
      <c r="E53" s="26">
        <v>29.276626403007839</v>
      </c>
    </row>
    <row r="54" spans="1:5" x14ac:dyDescent="0.3">
      <c r="A54" s="30"/>
      <c r="B54" s="30" t="s">
        <v>6</v>
      </c>
      <c r="C54" s="32">
        <v>20</v>
      </c>
      <c r="D54" s="23">
        <v>0.22962112514351318</v>
      </c>
      <c r="E54" s="26">
        <v>0.51344844489088159</v>
      </c>
    </row>
    <row r="55" spans="1:5" x14ac:dyDescent="0.3">
      <c r="A55" s="31"/>
      <c r="B55" s="30"/>
      <c r="C55" s="32">
        <v>37</v>
      </c>
      <c r="D55" s="23">
        <v>0.19135093761959432</v>
      </c>
      <c r="E55" s="26">
        <v>0.4687121589711401</v>
      </c>
    </row>
    <row r="56" spans="1:5" x14ac:dyDescent="0.3">
      <c r="A56" s="27" t="s">
        <v>4</v>
      </c>
      <c r="B56" s="27" t="s">
        <v>1</v>
      </c>
      <c r="C56" s="28">
        <v>20</v>
      </c>
      <c r="D56" s="23">
        <v>2.2735074100724271</v>
      </c>
      <c r="E56" s="26">
        <v>1.7363886489083786</v>
      </c>
    </row>
    <row r="57" spans="1:5" x14ac:dyDescent="0.3">
      <c r="A57" s="29"/>
      <c r="B57" s="27"/>
      <c r="C57" s="28">
        <v>37</v>
      </c>
      <c r="D57" s="23">
        <v>8.786907166961397</v>
      </c>
      <c r="E57" s="26">
        <v>8.7174495519453874</v>
      </c>
    </row>
    <row r="58" spans="1:5" x14ac:dyDescent="0.3">
      <c r="A58" s="30"/>
      <c r="B58" s="30" t="s">
        <v>6</v>
      </c>
      <c r="C58" s="32">
        <v>20</v>
      </c>
      <c r="D58" s="23">
        <v>0</v>
      </c>
      <c r="E58" s="26">
        <v>0</v>
      </c>
    </row>
    <row r="59" spans="1:5" x14ac:dyDescent="0.3">
      <c r="A59" s="33"/>
      <c r="B59" s="30"/>
      <c r="C59" s="32">
        <v>37</v>
      </c>
      <c r="D59" s="23">
        <v>0.14351320321469574</v>
      </c>
      <c r="E59" s="26">
        <v>0.40591663673165757</v>
      </c>
    </row>
    <row r="60" spans="1:5" x14ac:dyDescent="0.3">
      <c r="A60" s="27" t="s">
        <v>5</v>
      </c>
      <c r="B60" s="27" t="s">
        <v>1</v>
      </c>
      <c r="C60" s="28">
        <v>20</v>
      </c>
      <c r="D60" s="23">
        <v>1.7182953972536381</v>
      </c>
      <c r="E60" s="26">
        <v>3.1960341098078451</v>
      </c>
    </row>
    <row r="61" spans="1:5" x14ac:dyDescent="0.3">
      <c r="A61" s="34"/>
      <c r="B61" s="27"/>
      <c r="C61" s="28">
        <v>37</v>
      </c>
      <c r="D61" s="23">
        <v>13.929920198070883</v>
      </c>
      <c r="E61" s="26">
        <v>6.5179370047258205</v>
      </c>
    </row>
    <row r="62" spans="1:5" x14ac:dyDescent="0.3">
      <c r="A62" s="30"/>
      <c r="B62" s="30" t="s">
        <v>6</v>
      </c>
      <c r="C62" s="32">
        <v>20</v>
      </c>
      <c r="D62" s="23">
        <v>0</v>
      </c>
      <c r="E62" s="26">
        <v>0</v>
      </c>
    </row>
    <row r="63" spans="1:5" x14ac:dyDescent="0.3">
      <c r="A63" s="31"/>
      <c r="B63" s="30"/>
      <c r="C63" s="32">
        <v>37</v>
      </c>
      <c r="D63" s="23">
        <v>0.11481056257175659</v>
      </c>
      <c r="E63" s="26">
        <v>0.36306287717202973</v>
      </c>
    </row>
  </sheetData>
  <mergeCells count="20">
    <mergeCell ref="B23:C23"/>
    <mergeCell ref="B3:C3"/>
    <mergeCell ref="B5:C5"/>
    <mergeCell ref="B7:C7"/>
    <mergeCell ref="B9:C9"/>
    <mergeCell ref="B11:C11"/>
    <mergeCell ref="B13:C13"/>
    <mergeCell ref="B15:C15"/>
    <mergeCell ref="B17:C17"/>
    <mergeCell ref="B19:C19"/>
    <mergeCell ref="B21:C21"/>
    <mergeCell ref="B37:C37"/>
    <mergeCell ref="B39:C39"/>
    <mergeCell ref="B41:C41"/>
    <mergeCell ref="B25:C25"/>
    <mergeCell ref="B27:C27"/>
    <mergeCell ref="B29:C29"/>
    <mergeCell ref="B31:C31"/>
    <mergeCell ref="B33:C33"/>
    <mergeCell ref="B35:C35"/>
  </mergeCells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Celine.Largeau</dc:creator>
  <cp:lastModifiedBy>Renaud LEGOUIS</cp:lastModifiedBy>
  <cp:lastPrinted>2023-05-26T10:40:40Z</cp:lastPrinted>
  <dcterms:created xsi:type="dcterms:W3CDTF">2023-05-15T10:09:23Z</dcterms:created>
  <dcterms:modified xsi:type="dcterms:W3CDTF">2023-06-21T08:15:39Z</dcterms:modified>
</cp:coreProperties>
</file>